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17190" activeTab="0"/>
  </bookViews>
  <sheets>
    <sheet name="İCMAL" sheetId="1" r:id="rId1"/>
    <sheet name="MİMARİ" sheetId="2" r:id="rId2"/>
    <sheet name="ASANSÖR" sheetId="3" r:id="rId3"/>
    <sheet name="DIŞ CEPHE" sheetId="4" r:id="rId4"/>
    <sheet name="ÇATI" sheetId="5" r:id="rId5"/>
    <sheet name="WCLER" sheetId="6" r:id="rId6"/>
    <sheet name="YEMEKHANE YENİ ALAN" sheetId="7" r:id="rId7"/>
    <sheet name="ELEKTRİK" sheetId="8" r:id="rId8"/>
    <sheet name="YANGIN TESİSATI" sheetId="9" r:id="rId9"/>
    <sheet name="SIHHİ TESİSAT" sheetId="10" r:id="rId10"/>
    <sheet name="HAVALANDIRMA TESİSATI" sheetId="11" r:id="rId11"/>
    <sheet name="KLİMA TESİSATI" sheetId="12" r:id="rId12"/>
  </sheets>
  <definedNames>
    <definedName name="OLE_LINK1" localSheetId="1">'MİMARİ'!$B$53</definedName>
    <definedName name="_xlnm.Print_Titles" localSheetId="7">'ELEKTRİK'!$1:$1</definedName>
    <definedName name="_xlnm.Print_Titles" localSheetId="1">'MİMARİ'!$1:$3</definedName>
    <definedName name="_xlnm.Print_Titles" localSheetId="5">'WCLER'!$1:$3</definedName>
    <definedName name="_xlnm.Print_Titles" localSheetId="6">'YEMEKHANE YENİ ALAN'!$1:$3</definedName>
  </definedNames>
  <calcPr fullCalcOnLoad="1"/>
</workbook>
</file>

<file path=xl/sharedStrings.xml><?xml version="1.0" encoding="utf-8"?>
<sst xmlns="http://schemas.openxmlformats.org/spreadsheetml/2006/main" count="798" uniqueCount="389">
  <si>
    <t>Mevcut kolonları ahşap kaplanması. Ahşap kaplama üzeri amerikan Lake olacaktır. Pano Üzerinde ahşap çıta dekor olacaktır. Ölçü : 60cmX300cm</t>
  </si>
  <si>
    <t xml:space="preserve">Perde Yapılması </t>
  </si>
  <si>
    <t>Kadife kumaştan astarlı perde yapılması. Perde toplu halde iken 100cm yer kaplayacaktır. Kolbağı ve Renso kullanılarak perde toplanacaktır.Kumaş, astar, kolbağı, renso, ray dahildir. Sağ ve sol olmak üzere 2 perde 1 takımdır.</t>
  </si>
  <si>
    <t>Teras Korkuluğu</t>
  </si>
  <si>
    <t>Merdiven Korkuluğu</t>
  </si>
  <si>
    <t>Ahşap Süpürgelik Yapılması</t>
  </si>
  <si>
    <t>12cm yüksekliğinde ahşap süpürgelik yapılması. Süpürgelik amarikan Lake olacaktır.</t>
  </si>
  <si>
    <t>Ahşap Kemerli Kapı</t>
  </si>
  <si>
    <t>Yoğunluğu 0.50 - 0.70 g/cm3  olan meşe ağacından kasa ve ara çıtaları yapılarak siyah renk amerikan lake olacaktır. Ara bölmelerde bizoteli cam kullanılacaktır. Ölçü : 228x311</t>
  </si>
  <si>
    <t>11</t>
  </si>
  <si>
    <t>AÇIKLAMA</t>
  </si>
  <si>
    <t>BR</t>
  </si>
  <si>
    <t>MİKTAR</t>
  </si>
  <si>
    <t>BR FİYATI</t>
  </si>
  <si>
    <t>TUTAR</t>
  </si>
  <si>
    <t>A</t>
  </si>
  <si>
    <t>DÖŞEME KAPLAMALARI</t>
  </si>
  <si>
    <t>m²</t>
  </si>
  <si>
    <t>mt</t>
  </si>
  <si>
    <t>Tesviye betonu uygulanacak alan temizlenip ıslatıldıktan sonra elenmiş yıkanmış kaba kum ile hazırlanmış 200 dozlu harç serilerek sıkıştırılarak terazisinde ve verilen kotda uygulanması işidir.</t>
  </si>
  <si>
    <t>Şap yapılacak alan temizlenip ıslatıldıktan sonra elenmiş yıkanmış ince perdah kumu ile hazırlanmış 400 dozlu harç serilerek terazisinde mala ile düzgün pürüzsüz yüzey elde edilecek şekilde uygulanması işidir.</t>
  </si>
  <si>
    <t xml:space="preserve">2 mm Kalınlığında Self levelling Yapılması( Henkel Thomsit veya benzeri) </t>
  </si>
  <si>
    <t xml:space="preserve">Self leveling yapılacak yüzey gevşek malzemelerden kazınmak ve süpürülerek tozdan temizlenmek suretiyle öncelikle yüzeye 2 kat aderans sağlayıcı malzeme sürülür, Thomsit-DD düşük devirli matkap ucuna takılmış karıştırıcı ile karışım homojen hale gelinceye, içerisinde topaklanmış malzeme veya hava kabarcığı kalmayıncaya kadar karıştırılır.Malzeme miktarı 20 dakika içerisinde uygulama yapılacak şekilde ayarlanarak,  kirpi rulo ile 2 mm kalınlık oluşturacak şekilde yüzey hazırlanması işidir.  </t>
  </si>
  <si>
    <t>Mevcut şap yüzeyinin temizlenmesi, üzerine seramik yapıştırıcısının sürülmesi ve özel tarak ile yivlendirilmesi  ile 20 x 20 cm boyutunda  seramikler mastarında ve tesviyesinde, projesine uygun olarak 3 mm derz aralıkları bırakılacak şekilde derz artısı kullanılarak döşenmesi işidir.</t>
  </si>
  <si>
    <t>Halı temin ve Montajı Yapılmasaı</t>
  </si>
  <si>
    <t>Self leveling yüzey üzerine seçilen renk ve desende halı uygulaması yapılması.</t>
  </si>
  <si>
    <t>4-5 CM KALINLIĞINDA 200 DOZLU TESVİYE BETONU YAPILMASI</t>
  </si>
  <si>
    <t>SERVİS ALANI / 20 x 20 Seramik İle  Döşem ve Duvar Kaplaması -Vitra Arkitekt Ral 7047 veya Çanakkale Seramik A3068</t>
  </si>
  <si>
    <t xml:space="preserve">Bianco Sardo + Hindistan Siyahı Granit  İle Basamak Kaplaması Yapılması  </t>
  </si>
  <si>
    <t xml:space="preserve"> 3 cm kalınlığında  Bianco Sardo basgıç + 2 cm  kalınlığında  Hindistan Siyahı granit rıhttan oluşan düz ve döner basamakların çimento harcı ile montajının yapılması işidir. (Alın, Pah, Cila ve Kenar İşlemleri Dahil)</t>
  </si>
  <si>
    <t>Bianco Sardo granitlerin, terazisinde döşemeye, yıkanmış elenmiş kum çimento karışımı ile elde edilen harçla derz verilmeden döşenmesi işidir. (Malzeme dahil)</t>
  </si>
  <si>
    <t>Duvara ve Tavana Sıva Yapılması (İskele Hariçtir)</t>
  </si>
  <si>
    <t>Sıva yapılacak yüzey temizlendikten sonra, elenmiş yıkanmış kaba kum, çimento  harcı ile kaba sıvanın yapılması, üzerine elenmiş, yıkanmış ince perdah kumu, çimento harcı ile elde edilmiş karışımın  terazisinde, şakulünde ve mastarında uygulanması işidir.</t>
  </si>
  <si>
    <t>Saten Alçı İle Macun yapılması</t>
  </si>
  <si>
    <t>Boya yapılacak ince sıva , alçı sıva ve alçıpan yüzeylerin üzerine macun yoklama yapıldıktan sonra 2 kg sarfiyatla saten alçı yapılması ve yüzeylerin boyaya hazır hale getirilmesi işidir.</t>
  </si>
  <si>
    <t>Boyanacak yüzeylerin temizlenmesi, pürüzlerin zımparalanması, yoklama macunu yapılması, gerektiğinde tekrar zımparalanması, 1 kat astar boyadan sonra istenen renkte iki kat su bazlı yarı mat boyanın yapılması işidir.</t>
  </si>
  <si>
    <t>ad</t>
  </si>
  <si>
    <t>tk</t>
  </si>
  <si>
    <t>Ölçüm : Uygulanan yüzey ölçülür x Birim fiyat=Tutar</t>
  </si>
  <si>
    <t>B</t>
  </si>
  <si>
    <t>DUVAR VE TAVAN  KAPLAMALARI</t>
  </si>
  <si>
    <t>13.5 cm Kalınlığında Tuğla Duvar Yapılması</t>
  </si>
  <si>
    <t>Duvar kalınlığı 13.5 cm olacak şekilde, tuğla delikleri yatayda ağız ağıza getirilerek, yıkanmış elenmiş kaba kum, çimento, kireç karışımı ile elde edilmiş harç kullanılarak,terazisinde ve şakulünde örülmesi işidir.</t>
  </si>
  <si>
    <t>Tek Yüzlü Alçıpan Duvar- Tavan Yapılması</t>
  </si>
  <si>
    <t>Çift Yüzlü Alçıpan Duvar Yapılması</t>
  </si>
  <si>
    <t>AKP Alın İmalatı Yapılması (30 cm e kadar )</t>
  </si>
  <si>
    <t>C</t>
  </si>
  <si>
    <t>SIVA VE BOYA İŞLERİ</t>
  </si>
  <si>
    <t xml:space="preserve">2-4 cm Kalınlığında 400 Dozlu Şap Yapılması </t>
  </si>
  <si>
    <t>Ekli Detaya uygun olarak 20*40*1,2 kutu profil ile oluşturulan demir konstrüksiyon üzeri TSE Belgeli 12.5  mm kalınlığında alçıpan plakaların demir konstrüksiyon üzerine, 20 cm arayla vidalanması ve oluşan vida başları ile derzlerin fuga gibs macun ile ka</t>
  </si>
  <si>
    <t>Ekli Detaya uygun olarak 20*40*1,2 kutu profil ile oluşturulan demir konstrüksiyon üzeri TSE Belgeli 12.5  mm kalınlığında alçıpan plakaların her iki yüzde demir konstrüksiyon üzerine, 20 cm arayla vidalanması ve oluşan vida başları ile derzlerin fuga gib</t>
  </si>
  <si>
    <t>Yatayda ve düşeyde 30 cm den küçük alanların yapılması için gerekli konstrüksiyonun 20 x 40 x 1.2 cm kalınlığında kutu profiller ile teşkil edilmesi ve kutu profiller üzerine TSE belgeli 12.5 mm kalınlığında alçı plakların 20 cm arayla vidalanması ve oluş</t>
  </si>
  <si>
    <t>Boyanacak yüzeylerin temizlenmesi, pürüzlerin zımparalanması, yoklama macunu yapılması, gerektiğinde tekrar zımparalanması, 1 kat astar boyadan sonra istenen renkte (DYO, ÇBS muadili gibi) iki kat plastik boyanın yapılması, her türlü malzeme ve zayiatı, i</t>
  </si>
  <si>
    <t>İki Kat Plastik Boya Yapılması  ( TAVAN )</t>
  </si>
  <si>
    <t xml:space="preserve">Natura italyan dekoratif duvar boyası yapılması </t>
  </si>
  <si>
    <t>Demir Konst. İle teras için konsol yapılması 80 cm</t>
  </si>
  <si>
    <t>mkt</t>
  </si>
  <si>
    <t>Galvaniz kutu profiller ile 1.kat sigara içme alanın 80 cm mevcut cepheden çıkıntı yapılarak konst. Oluşturulması ( bu konst. Üzerine gerekli su izolasyonları yapılarak ahşap kaplanacaktır )</t>
  </si>
  <si>
    <t>Ahşap Kolon Kaplaması</t>
  </si>
  <si>
    <t>Macar Kesim Lamine Parke Yapılması</t>
  </si>
  <si>
    <t>Tarkett-Woodstock 832 Macar kesim lamine parke yapılması. 8x194x1292 ölçülerinde parkenin ithal Alman Uzin MK 92s yapıştırıcı ile yapıştırılacktır.</t>
  </si>
  <si>
    <t>Öncelikle vakumlu emprenyeli çam kalaslarla 30cm aralıklarla boyuna yönde  karkas uygulaması yapılacaktır Iroko ahşabına fabrikada açılmış olan lamba kısmına, çift tarafı zıvanalı plastik-metal profil takılır. Plastik-metal malzemenin ortasından, alt karkas kısmına vidaile vidalanır. İkinci bir Iroko ahşabı lambasından karkasa vidalanmış plastik profilin diğer tarafından takılacaktır.</t>
  </si>
  <si>
    <t>IROKO Duvar ve Tavan Kaplaması ( duvar,tavan,zemin,saçak altı )</t>
  </si>
  <si>
    <t>IROKO Ahşap duvar çiçeklikleri</t>
  </si>
  <si>
    <t>TOPLAM</t>
  </si>
  <si>
    <t>Merdiven Sökümü</t>
  </si>
  <si>
    <t>Yemekhane içinde bulunan mevcut merdivenin sökümü ve atımı</t>
  </si>
  <si>
    <t>İskele Kurulumu</t>
  </si>
  <si>
    <t>Dış cephe uygulamalırı için iskele kurulumu H: 650 cm ( yemekhane ve ofis bölümleri için )</t>
  </si>
  <si>
    <t>LCD TV temini</t>
  </si>
  <si>
    <t xml:space="preserve">Samsung Marka 55'' LCD Tv temini, duvar asma aparatları dahil.( VIP yemekhanede kullanılacak) </t>
  </si>
  <si>
    <t>Yıkım Söküm ve Moloz Atımı</t>
  </si>
  <si>
    <t>Mevcut yapıda bulunan yıkım söküm ve moloz atımı, ayrıca uygulama aşamasında oluşan molozların şantiye sahasından uzaklaştırılması.</t>
  </si>
  <si>
    <t>Hammaliyeler ve Nakliyeler</t>
  </si>
  <si>
    <t>Genel Giderler</t>
  </si>
  <si>
    <t>Ahşap Kemerli Pencere / Akustik ve satine 4+4 lamine camlı</t>
  </si>
  <si>
    <t>Yoğunluğu 0.50 - 0.70 g/cm3  olan meşe ağacından kasa ve ara çıtaları yapılarak siyah renk amerikan lake olacaktır. Ara bölmelerde bizoteli ayna kullanılacaktır. Ölçü : 228x311 / 4+4 Akustik-satine Lamine camlı</t>
  </si>
  <si>
    <t xml:space="preserve">MERDİVEN SAHANLIĞI -zemin kat asasnsör holü-1.kat asansör holü/ 60 x 60 x 2 Kalınlığında Bianco Sardo Granit İle Döşeme Kaplaması Yapılması </t>
  </si>
  <si>
    <t>Özel tavan havuzu yapılması</t>
  </si>
  <si>
    <t>tavan havuzu içi ayna yapılması, kutu profil ve ahşap ile alt yapısının oluşturulması</t>
  </si>
  <si>
    <t>Ytong malzeme ile dış cephe parapetlerinin yapılması  60x25x10</t>
  </si>
  <si>
    <t>Karot ile kesim yapılması</t>
  </si>
  <si>
    <t>Zemin kat mutfak asansörü için karot ile kesim yapılması</t>
  </si>
  <si>
    <t>ASANSÖRLER</t>
  </si>
  <si>
    <t>Asansör - 1 ( insan asansörü )</t>
  </si>
  <si>
    <t>Edessa Marka İnsan Asansörü, 1000kg/13 kişi. Makine dairesiz ve hidrolik sistem olacaktır. Lazer kesimli satine paslanmaz kaplamalı asansör yapımı. Kuyu kazımı ve çelik kost. Dahil fiyatı</t>
  </si>
  <si>
    <t>Asansör - 2 ( yemek asansörü )</t>
  </si>
  <si>
    <t>Edessa Marka İnsan Asansörü, zemin kat ' A ' kapısı / 1. kat ' B ' kapısı olacak şekilde kapılar katlarda farklı açılacaktır. 1000kg/13 kişi. Makine dairesiz ve hidrolik sistem olacaktır. Lazer kesimli satine paslanmaz kaplamalı asansör yapımı. Kuyu kazımı ve çelik kost. Dahil fiyatı</t>
  </si>
  <si>
    <t>DIŞ CEPHE KAPLAMA İŞLERİ</t>
  </si>
  <si>
    <t>Aluminyum Cam Cephe Yapılması</t>
  </si>
  <si>
    <t>120'lik  Cephe profili ve 6+12+6 Temperli cam yapılması.</t>
  </si>
  <si>
    <t>Badem Kapak Yapılması</t>
  </si>
  <si>
    <t>120'lik Cephe profili üzerine dış cephede badem kapak yapılması</t>
  </si>
  <si>
    <t>Kompozit Panel Cephe Kaplaması Yapılması</t>
  </si>
  <si>
    <t>40x40 kutu profil ile karkas oluşturularak 4mm  ASAŞ Naturalbond kompozit panel yapılması</t>
  </si>
  <si>
    <t>Aluminyum Çift Açılır Kapı Yapılması</t>
  </si>
  <si>
    <t>Zemin kattan çıkış için aluminyum çerveli cam kapı yapılması. Pompa dahil</t>
  </si>
  <si>
    <t>Teras Katlanır Balkon camı</t>
  </si>
  <si>
    <t>TERAS İZOLASYON İŞLERİ</t>
  </si>
  <si>
    <t>Döküm Teras Süzgeci</t>
  </si>
  <si>
    <t>Yağmur inişleri için döküm teras süzgeci imalatı yapılması. Süzgeçler membran ile aralarında suz sızdırmaslık sağlanacaktır.</t>
  </si>
  <si>
    <t>Yağmur İniş Borulaması</t>
  </si>
  <si>
    <t>Teraslar için yağmur iniş borulaması yapılması</t>
  </si>
  <si>
    <t>WC'LER</t>
  </si>
  <si>
    <t xml:space="preserve">50 x 50 x 1.8 Kalınlığında Emprador Dark Granit İle Zemin Kaplaması Yapılması </t>
  </si>
  <si>
    <t>Emprador Dark granitlerin, terazisinde döşemeye, yıkanmış elenmiş kum çimento karışımı ile elde edilen harçla derz verilmeden döşenmesi işidir. (Malzeme dahil)</t>
  </si>
  <si>
    <t xml:space="preserve">50 x 50 x 1.8 Kalınlığında Emprador Dark Granit İle Duvar Kaplaması Yapılması </t>
  </si>
  <si>
    <t>Cilalı Ahşap Kapı Yapılması</t>
  </si>
  <si>
    <t>Corian Lavabo Tezgahı Yapılması</t>
  </si>
  <si>
    <t>60 cm derinliğinde, 20 cm yüksekliğinde Corian Tezgah yapılması işidir.</t>
  </si>
  <si>
    <t>Hilton Lavabo</t>
  </si>
  <si>
    <t xml:space="preserve">Gömme Rezervuar </t>
  </si>
  <si>
    <t>Asma Klozet</t>
  </si>
  <si>
    <t>Pisuar</t>
  </si>
  <si>
    <t>Pisiuar Rezervuarı</t>
  </si>
  <si>
    <t>Ayna</t>
  </si>
  <si>
    <t>El Kurutma Makinası</t>
  </si>
  <si>
    <t>Sıhhi Tesisat Yapılması</t>
  </si>
  <si>
    <t>WC'lerin tesisatlarının yapılması, giderlerinin alt kattan mevcut tesisata bağlanması işidir.</t>
  </si>
  <si>
    <t xml:space="preserve">60 x 60 x 1.8 Kalınlığında Bianco Sardo Granit İle Döşeme Kaplaması Yapılması </t>
  </si>
  <si>
    <t xml:space="preserve">Yakılmış 60 x 60 x 1.8 Kalınlığında Bianco Sardo Granit İle teras Döşeme Kaplaması Yapılması </t>
  </si>
  <si>
    <t>Yakılmış Bianco Sardo granitlerin, terazisinde döşemeye, yıkanmış elenmiş kum çimento karışımı ile elde edilen harçla derz verilmeden döşenmesi işidir. (Malzeme dahil)</t>
  </si>
  <si>
    <t>Bianco Sardo granit ile süpürgelik yapılması</t>
  </si>
  <si>
    <t>Bianco Sardo granit ile 6 cm yüksekliğinde süpürglik yapılması</t>
  </si>
  <si>
    <t>Taşyünü Asma Tavan Yapılması</t>
  </si>
  <si>
    <t>Yarımat Saten Boya Yapılması</t>
  </si>
  <si>
    <t>Elektrik Panosu Ahşap Dolap Yapılması</t>
  </si>
  <si>
    <t>MDF Lam kapak ve gövdeli dolap yapılması</t>
  </si>
  <si>
    <t>DIŞ CEPHE VE DOĞRAMA İŞLERİ</t>
  </si>
  <si>
    <t>ÇATI</t>
  </si>
  <si>
    <t>Temperli cam ile  merdiven korkulu yapılması</t>
  </si>
  <si>
    <t>Şantiyeye gelen ve giden tüm malzemelerin saha içine taşınması, atılacak molozların taşınması işidir.</t>
  </si>
  <si>
    <t>Yapılan tüm imalatların korunması</t>
  </si>
  <si>
    <t>zemin , duvar,tavanda yapılacak tüm imalatların şantiye sürecince zarar görmemsi için karton, naylon durolit gibi malzemeler ile koruma altına alınması işidir.</t>
  </si>
  <si>
    <t>tüm işçilerin ssk giderleri, all risk sigorta yapılması, yol ve iletişim direleri</t>
  </si>
  <si>
    <t>sStatik boyalı alüminyum korluluk yapılması işidir.</t>
  </si>
  <si>
    <t>12</t>
  </si>
  <si>
    <t>parapet yapılası</t>
  </si>
  <si>
    <t>tuğla ile parepet yapılması</t>
  </si>
  <si>
    <t>saç yağmur deresi altına harç ile dere yuvası yapılması</t>
  </si>
  <si>
    <t>P300 membran ile parapet ve yağmur deresi su izolasyonu yapılması</t>
  </si>
  <si>
    <t>Sandwich Panel çatı yapılması</t>
  </si>
  <si>
    <t>8 cm kalınlığında poliüretan 42 dansite, saç kalınlığı 0,40*,050 Ral 9002 beyaz boyalı</t>
  </si>
  <si>
    <t>Demir profil ile çatı oluşturulması</t>
  </si>
  <si>
    <t>100*80*4mm profil ile makaz sistemi oluşturulması, Aşıklar 80*60*3mm 120cm ara ile uygulanacaktır.</t>
  </si>
  <si>
    <t>Galvaniz saç ile yağmur oluğu yapılması</t>
  </si>
  <si>
    <t>FİYATLARIMIZA DAHİL OLMAYAN İŞLER</t>
  </si>
  <si>
    <t xml:space="preserve">NOT: </t>
  </si>
  <si>
    <t>ÇIKABİLECEK İLAVE İŞLER AYRICA FİYATLANDIRILACAKTIR.</t>
  </si>
  <si>
    <t>Demir Konst. Yapılması</t>
  </si>
  <si>
    <t>NPI ve NPU demir profil ile asansör taşıyıcı konst. Yapılması işidir.</t>
  </si>
  <si>
    <t>DTK VİP YEMEKHANE YANGIN TESİSATI KEŞFİ</t>
  </si>
  <si>
    <t>MARKA</t>
  </si>
  <si>
    <t>Miktar</t>
  </si>
  <si>
    <t>Birim</t>
  </si>
  <si>
    <t>YANGIN TESİSATI</t>
  </si>
  <si>
    <t>DİKİŞLİ SİYAH BORULAR</t>
  </si>
  <si>
    <t>BORUSAN</t>
  </si>
  <si>
    <t>DN25</t>
  </si>
  <si>
    <t>Metre</t>
  </si>
  <si>
    <t>DN32</t>
  </si>
  <si>
    <t>DN40</t>
  </si>
  <si>
    <t>DN50</t>
  </si>
  <si>
    <t>DN65</t>
  </si>
  <si>
    <t>DN80</t>
  </si>
  <si>
    <t>DİKİŞLİ SİYAH BORU MONTAJ MALZEME BEDELİ</t>
  </si>
  <si>
    <t>%</t>
  </si>
  <si>
    <t>BORU BOYANMASI 1 KAT ANTİPAS 1 KAT YAĞLI</t>
  </si>
  <si>
    <t>DYO</t>
  </si>
  <si>
    <t>DN25-DN50</t>
  </si>
  <si>
    <t>DN65-DN150</t>
  </si>
  <si>
    <t>SPRİNKLER FLEXİ</t>
  </si>
  <si>
    <t>1"x1/2" 1 MT</t>
  </si>
  <si>
    <t>Adet</t>
  </si>
  <si>
    <t>SPRİNKLER KAFASI</t>
  </si>
  <si>
    <t>PENDENT SPRİNKLER GİZLİ KAPAKLI</t>
  </si>
  <si>
    <t>UL-FM</t>
  </si>
  <si>
    <t>İZLENEBİLİR FLANŞ ARASI SIKIŞTIRMALI VANA</t>
  </si>
  <si>
    <t>DUYAR</t>
  </si>
  <si>
    <t xml:space="preserve">DN 80 </t>
  </si>
  <si>
    <t>DTK VİP YEMEKHANE SIHHİ TESİSAT KEŞFİ</t>
  </si>
  <si>
    <t xml:space="preserve">EVİYE TESİSATI </t>
  </si>
  <si>
    <t>Grp</t>
  </si>
  <si>
    <t xml:space="preserve">YALAK TESİSATI </t>
  </si>
  <si>
    <t>SERT PVC PİSSU BORUSU Geçme muflu ,contalı (3.2MM )</t>
  </si>
  <si>
    <t>50 mm.</t>
  </si>
  <si>
    <t>HAKAN</t>
  </si>
  <si>
    <t>m</t>
  </si>
  <si>
    <t>70 mm.</t>
  </si>
  <si>
    <t>SERT PVC BORU MONTAJ MALZEMESİ BEDELİ</t>
  </si>
  <si>
    <t>PPRC PLASTİK TEMİZ SU BORUSU</t>
  </si>
  <si>
    <t>a - Soğuk Su Hatları PPRC</t>
  </si>
  <si>
    <t>Ø20'lik Boru</t>
  </si>
  <si>
    <t>Ø25 'lik Boru</t>
  </si>
  <si>
    <t>PPRC BORU MONTAJ MALZEMESİ BEDELİ</t>
  </si>
  <si>
    <t>VANA GRUPLARI</t>
  </si>
  <si>
    <t>KÜRESEL VANALAR Perbunan contalı,prinç pres döküm ,dişli imal</t>
  </si>
  <si>
    <t>3/4"</t>
  </si>
  <si>
    <t>AD</t>
  </si>
  <si>
    <t>DTK VİP YEMEKHANE HAVALANDIRMA TESİSAT KEŞFİ</t>
  </si>
  <si>
    <t>ISI GERİ KAZANIM CİHAZI TAVAN TİPİ</t>
  </si>
  <si>
    <t>KLC</t>
  </si>
  <si>
    <t>2000 m3/h 100 Pa - Elektrikli Isıtıcılı 8 kw Kontrol Paneli</t>
  </si>
  <si>
    <t>KARE ANEMOSTAD DAMPERLİ KUTU DAHİL</t>
  </si>
  <si>
    <t>BSK</t>
  </si>
  <si>
    <t>60 x 60 cm. Çerçeve ölçüsünde</t>
  </si>
  <si>
    <t>SLOT DİFİZÖR  KUTU DAHİL</t>
  </si>
  <si>
    <t>3 slotlu 1000 mm uzunluğunda</t>
  </si>
  <si>
    <t>4 slotlu 1000 mm uzunluğunda</t>
  </si>
  <si>
    <t>MÜDAHALE KAPAĞI</t>
  </si>
  <si>
    <t>FLEXSIBLE KANAL, Alüminyum</t>
  </si>
  <si>
    <t>180 mm.,izoleli</t>
  </si>
  <si>
    <t>252 mm.,izoleli</t>
  </si>
  <si>
    <t>315 mm.,izoleli</t>
  </si>
  <si>
    <t>HAVA KANALI İMALATI Galvanizli saçtan,flanşlı-dec mate sistem, punta birleştirmeli.</t>
  </si>
  <si>
    <t>TEZCAN</t>
  </si>
  <si>
    <t>En geniş kenarı 250 mm.(0,5 mm.)</t>
  </si>
  <si>
    <t>En geniş kenarı 499 mm.(0,6 mm.)</t>
  </si>
  <si>
    <t>KANAL İZOLASYONLARI</t>
  </si>
  <si>
    <t>İZOCAM-ODE</t>
  </si>
  <si>
    <t>HAVA KANALI İZOLASYONU 19 mm levha kauçuk izolasyon kaplı</t>
  </si>
  <si>
    <t>DTK VİP YEMEKHANE KLİMA SİSTEMİ KEŞFİ</t>
  </si>
  <si>
    <t>KLİMA TESİSATI</t>
  </si>
  <si>
    <t>FUJİTSU, HITACHİ</t>
  </si>
  <si>
    <t>GRUP</t>
  </si>
  <si>
    <t>AUXA54GALH Kaset</t>
  </si>
  <si>
    <t xml:space="preserve">ARXA45GBLH Orta Statik Basınç Kanallı </t>
  </si>
  <si>
    <t>AJY396LALH VII Heat Pump</t>
  </si>
  <si>
    <t>Kablolu uzaktan kumanda</t>
  </si>
  <si>
    <t>UTG-UGYA-W Izgara</t>
  </si>
  <si>
    <t>UTP-AX090A Joint</t>
  </si>
  <si>
    <t>UTP-AX180A Joint</t>
  </si>
  <si>
    <t>UTP-AX567A Joint</t>
  </si>
  <si>
    <t>UTP-CX567A Dış Bransman Kiti</t>
  </si>
  <si>
    <t>VRV SİSTEM MONTAJI</t>
  </si>
  <si>
    <t>SET</t>
  </si>
  <si>
    <t>gaz şarjı, devreye alma, Montaj</t>
  </si>
  <si>
    <t>DRENAJ TESİSATI</t>
  </si>
  <si>
    <t>PİMTAŞ</t>
  </si>
  <si>
    <t>U PVC PN 20  PLASTİK DRENAJ BORUSU</t>
  </si>
  <si>
    <t>1''</t>
  </si>
  <si>
    <t>DRENAJ  BORU MONTAJ MALZEME BEDELİ</t>
  </si>
  <si>
    <t>SIHHİ TESİSATI</t>
  </si>
  <si>
    <t>HAVALANDIRMA TESİSATI</t>
  </si>
  <si>
    <t>NO</t>
  </si>
  <si>
    <t>No</t>
  </si>
  <si>
    <t>FİYATLARA KDV DAHİL DEĞİLDİR.</t>
  </si>
  <si>
    <t>*</t>
  </si>
  <si>
    <t>GENEL TOPLAM</t>
  </si>
  <si>
    <t>KEŞİF HARİCİ İŞLER TOPLAMI</t>
  </si>
  <si>
    <t>J</t>
  </si>
  <si>
    <t>ADET</t>
  </si>
  <si>
    <t xml:space="preserve">GOLDSUN </t>
  </si>
  <si>
    <t>INFRARED ISITICI</t>
  </si>
  <si>
    <t>KEPKEP</t>
  </si>
  <si>
    <t>50 ÇİFT TELEFON DAĞITIM KUTUSU</t>
  </si>
  <si>
    <t>ÖZEL</t>
  </si>
  <si>
    <t>ŞANTİYE ELEKTRİFİKASYONU</t>
  </si>
  <si>
    <t>BİRİM FİYAT</t>
  </si>
  <si>
    <t>BİRİM</t>
  </si>
  <si>
    <t>KEŞİF HARİCİ İŞLER</t>
  </si>
  <si>
    <t>CCTV SİSTEMİ TOPLAMI</t>
  </si>
  <si>
    <t>I</t>
  </si>
  <si>
    <t>CCTV SİSTEMİ DEVREYE ALMA BEDELİ</t>
  </si>
  <si>
    <t>HARD DİSK</t>
  </si>
  <si>
    <t>DVR KAYIT CİHAZI</t>
  </si>
  <si>
    <t>DOME KAMERA</t>
  </si>
  <si>
    <t>CCTV SİSTEMİ</t>
  </si>
  <si>
    <t>SESLENDİRME SİSTEMİ TOPLAMI</t>
  </si>
  <si>
    <t>H</t>
  </si>
  <si>
    <t>SES SİSTEMİ DEVREYE ALMA BEDELİ</t>
  </si>
  <si>
    <t>MP3 PLAYER</t>
  </si>
  <si>
    <t>AMPLİFİKATÖR</t>
  </si>
  <si>
    <t>HOPARLÖR</t>
  </si>
  <si>
    <t>SESLENDİRME SİSTEMİ</t>
  </si>
  <si>
    <t>YANGIN ALARM SİSTEMİ - ACİL ANONS SİSTEMİ TOPLAMI</t>
  </si>
  <si>
    <t>G</t>
  </si>
  <si>
    <t>YANGIN ALARM SİSTEMİ - ACİL ANONS SİSTEMİ DEVREYE ALMA</t>
  </si>
  <si>
    <t>ACİL ANONS HOPARLÖRÜ TEMİNİ VE MONTAJI</t>
  </si>
  <si>
    <t>DUMAN DEDEKTÖRÜ TEMİNİ VE MONTAJI</t>
  </si>
  <si>
    <t>YANGIN ALARM SİSTEMİ - ACİL ANONS SİSTEMİ</t>
  </si>
  <si>
    <t>ARMATÜRLER TOPLAMI</t>
  </si>
  <si>
    <t>F</t>
  </si>
  <si>
    <t>METRE</t>
  </si>
  <si>
    <t>LED MONTAJI</t>
  </si>
  <si>
    <t xml:space="preserve">18 W KARE GÖMME SPOT ( WC'LER İÇİN ) </t>
  </si>
  <si>
    <t xml:space="preserve">2X18 GÖMME SPOT ( PERSONL YEMEKHANE İÇİN ) </t>
  </si>
  <si>
    <t xml:space="preserve">18 w kare gömme spot ( VIP yemekhane için ) </t>
  </si>
  <si>
    <t>ARMATÜR MONTAJI</t>
  </si>
  <si>
    <t>ARMATÜRLER</t>
  </si>
  <si>
    <t>AYDINLATMA ANAHTARI VE PRİZLER TOPLAMI</t>
  </si>
  <si>
    <t>E</t>
  </si>
  <si>
    <t>SCHNEIDER</t>
  </si>
  <si>
    <t>TV PRİZİ</t>
  </si>
  <si>
    <t>LEGRAND ARMADA</t>
  </si>
  <si>
    <t>TELEFON PRİZİ</t>
  </si>
  <si>
    <t>DATA PRİZİ</t>
  </si>
  <si>
    <t>TOPRAKLI PRİZ KANAL TİPİ</t>
  </si>
  <si>
    <t>SIVAÜSTÜ TOPRAKLI KAPAKLI PRİZ</t>
  </si>
  <si>
    <t>TOPRAKLI PRİZ</t>
  </si>
  <si>
    <t>NORMAL / KOMÜTATÖR ANAHTAR</t>
  </si>
  <si>
    <t>VİKO - SCHNEIDER</t>
  </si>
  <si>
    <t>6 LI GRUP PRİZ TOPRAKLI</t>
  </si>
  <si>
    <t>3 LÜ GRUP PRİZ TOPRAKLI</t>
  </si>
  <si>
    <t>AYDINLATMA ANAHTARI VE PRİZLER</t>
  </si>
  <si>
    <t>ZAYIF AKIM KABLOLARI TOPLAMI</t>
  </si>
  <si>
    <t>D</t>
  </si>
  <si>
    <t>BİRTAŞ-ERSE-KLAS</t>
  </si>
  <si>
    <t>4X0,75 LIHCH KABLO</t>
  </si>
  <si>
    <t>RG6-U6 HF KABLO</t>
  </si>
  <si>
    <t>NEXANS</t>
  </si>
  <si>
    <t>CAT6 HF DATA - TELEFON KABLOSU</t>
  </si>
  <si>
    <t>2X1,5 LIHCH FE180 KABLO</t>
  </si>
  <si>
    <t>CCTV KABLOSU - CAT6 HF</t>
  </si>
  <si>
    <t>2X2X0,80 JHSTH FE180 KABLO</t>
  </si>
  <si>
    <t>2x1,5 LIHCH KABLO</t>
  </si>
  <si>
    <t>ZAYIF AKIM KABLOLARI</t>
  </si>
  <si>
    <t>KUVVET KABLOLARI  TOPLAMI</t>
  </si>
  <si>
    <t>PRYSMIAN-NEXANS</t>
  </si>
  <si>
    <t>2X1,5 NYMHY KABLO</t>
  </si>
  <si>
    <t>1X25 H07ZK KABLO</t>
  </si>
  <si>
    <t>3X50+25 N2XH KABLO</t>
  </si>
  <si>
    <t>5X10 N2XH KABLO</t>
  </si>
  <si>
    <t>5X4 N2XH KABLO</t>
  </si>
  <si>
    <t>5X2,5 NHXMH KABLO</t>
  </si>
  <si>
    <t>3X4 NHXMH KABLO</t>
  </si>
  <si>
    <t>3X1.5 NHXMH KABLO</t>
  </si>
  <si>
    <t>3X2.5 NHXMH KABLO</t>
  </si>
  <si>
    <t>KUVVET KABLOLARI (HALOGENFREE KABLO İLE)</t>
  </si>
  <si>
    <t>KABLO KANALI - TAVA VE ELEMANLARI  TOPLAMI</t>
  </si>
  <si>
    <t>MUTLUSAN</t>
  </si>
  <si>
    <t>Q20 mm HALOGENFREE SPİRAL BORU</t>
  </si>
  <si>
    <t>Q20 mm HALOGENFREE KANGAL BORU</t>
  </si>
  <si>
    <t>LEGRAND</t>
  </si>
  <si>
    <t>50x100 mm DLP KANAL</t>
  </si>
  <si>
    <t>EAE-GERSAN</t>
  </si>
  <si>
    <t>TAVA ASKI TAKIMI AKSESUARI</t>
  </si>
  <si>
    <t>200 MM KABLO KANALI  L DÖNÜŞ ELEMANI</t>
  </si>
  <si>
    <t>200 MM KABLO KANALI T DÖNÜŞ ELEMANI</t>
  </si>
  <si>
    <t>200 MM KABLO KANALI</t>
  </si>
  <si>
    <t>KABLO KANALI - TAVA VE ELEMANLARI</t>
  </si>
  <si>
    <t>ELEKTRİK PANO VE ŞALT MALZEMELERİ  TOPLAMI</t>
  </si>
  <si>
    <t>TSE</t>
  </si>
  <si>
    <t>SAC PANO 2000X600X400 MM</t>
  </si>
  <si>
    <t>SIEMENS-SCHNEIDER</t>
  </si>
  <si>
    <t xml:space="preserve">İŞARET LAMBASI   </t>
  </si>
  <si>
    <t>EPM04</t>
  </si>
  <si>
    <t>MULTİMETRE</t>
  </si>
  <si>
    <t>ENTES</t>
  </si>
  <si>
    <t>AKIM TRAFOSU 100-500/5 A</t>
  </si>
  <si>
    <t xml:space="preserve">K.A.K.ŞALTERİ  4X 25 A /30 mA. </t>
  </si>
  <si>
    <t xml:space="preserve">K.A.K.ŞALTERİ  4X 40 A /30 mA. </t>
  </si>
  <si>
    <t xml:space="preserve">K.A.K.ŞALTERİ  4X 125 A /300 mA. </t>
  </si>
  <si>
    <t xml:space="preserve">OTOMATİK SİGORTA 3X40 A.  6KA C-TİPİ </t>
  </si>
  <si>
    <t xml:space="preserve">OTOMATİK SİGORTA 3X25 A.  6KA C-TİPİ </t>
  </si>
  <si>
    <t xml:space="preserve">OTOMATİK SİGORTA 1X 6-25 A.  6KA C-TİPİ </t>
  </si>
  <si>
    <t xml:space="preserve">OTOMATİK SİGORTA 1X 6  A.  6KA B-TİPİ </t>
  </si>
  <si>
    <t>KRAUSN-SIE.-SCHNEI.</t>
  </si>
  <si>
    <t xml:space="preserve">1X20 A   0-1 PAKO ŞALTER </t>
  </si>
  <si>
    <t xml:space="preserve">KOMPAKT ŞALTER ( 3X125 A 36-40KA) </t>
  </si>
  <si>
    <t>ELEKTRİK PANO VE ŞALT MALZEMELERİ</t>
  </si>
  <si>
    <t>DTK VİP YEMEKHANE ELEKTRİK FİYAT TEKLİFİ</t>
  </si>
  <si>
    <t>MİMARİ İŞLER</t>
  </si>
  <si>
    <t>ELEKTRİK İŞLERİ</t>
  </si>
  <si>
    <t>MEKANİK İŞLERİ</t>
  </si>
  <si>
    <t>HAREKETLİ MOBİLYALAR ( MASA, SANDALYE vb.)</t>
  </si>
  <si>
    <t>ÖZEL AYDILATMALAR ( AVİZELER )</t>
  </si>
  <si>
    <t>SES VE GÖRÜNTÜ SİSTEMLERİ</t>
  </si>
  <si>
    <t>BİTKİ VE PEYSAJ</t>
  </si>
  <si>
    <t>Klima</t>
  </si>
  <si>
    <t>Birim Fiyat</t>
  </si>
  <si>
    <t>Toplam (TL)</t>
  </si>
  <si>
    <t>İşin Cinsi</t>
  </si>
  <si>
    <t>Marka</t>
  </si>
  <si>
    <t>Vrv Sistemi</t>
  </si>
  <si>
    <t>Bakır borulama,izolasyon,sinyalizasyon kablolama 
(Kumanda kablosu hariç),azot testi,</t>
  </si>
  <si>
    <t>DRENAJ</t>
  </si>
  <si>
    <t>İşi Cinsi</t>
  </si>
  <si>
    <r>
      <t>K80,  68</t>
    </r>
    <r>
      <rPr>
        <vertAlign val="superscript"/>
        <sz val="12"/>
        <color indexed="8"/>
        <rFont val="Times New Roman"/>
        <family val="1"/>
      </rPr>
      <t>o</t>
    </r>
    <r>
      <rPr>
        <sz val="12"/>
        <color indexed="8"/>
        <rFont val="Times New Roman"/>
        <family val="1"/>
      </rPr>
      <t>C, 1/2", Hızlı Tepkimeli</t>
    </r>
  </si>
  <si>
    <t>: MEVCUT YEMEKHANE DEKORASYON İŞLERİ FİYATLANDIRILMAMIŞTIR.</t>
  </si>
  <si>
    <t>NOT</t>
  </si>
  <si>
    <t>DTK PERSONEL YEMEKHANE (YENİ ALAN) İŞLERİ FİYAT TEKLİFİ</t>
  </si>
  <si>
    <t>DTK VİP YEMEKHANE WC İŞLERİ FİYAT TEKLİFİ</t>
  </si>
  <si>
    <t>DTK VİP YEMEKHANE ÇATI İŞLERİ FİYAT TEKLİFİ</t>
  </si>
  <si>
    <t>DTK VİP YEMEKHANE DIŞ CEPHE İŞLERİ FİYAT TEKLİFİ</t>
  </si>
  <si>
    <t>DTK VİP YEMEKHANE MİMARİ İŞLERİ FİYAT TEKLİFİ</t>
  </si>
  <si>
    <t>DTK VİP YEMEKHANE ASANSÖR İŞLERİ FİYAT TEKLİFİ</t>
  </si>
  <si>
    <t>YEMEKHANE YENİ ALAN</t>
  </si>
  <si>
    <t>DTK VİP YEMEKHANE İNŞAAT İŞLERİ İCMALİ</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</si>
</sst>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_T_L"/>
    <numFmt numFmtId="177" formatCode="#,##0.00\ &quot;TL&quot;"/>
    <numFmt numFmtId="178" formatCode="#,##0\ &quot;TL&quot;"/>
    <numFmt numFmtId="179" formatCode="#,##0&quot;  TL&quot;;\-#,##0&quot;  TL&quot;"/>
    <numFmt numFmtId="180" formatCode="#,##0.00&quot;TL&quot;"/>
    <numFmt numFmtId="181" formatCode="#,##0.00\ &quot;YTL&quot;"/>
  </numFmts>
  <fonts count="56">
    <font>
      <sz val="10"/>
      <name val="Arial Tur"/>
      <family val="0"/>
    </font>
    <font>
      <b/>
      <sz val="10"/>
      <name val="Arial Tur"/>
      <family val="0"/>
    </font>
    <font>
      <sz val="8"/>
      <name val="Arial Tur"/>
      <family val="0"/>
    </font>
    <font>
      <b/>
      <sz val="8"/>
      <name val="Arial Tur"/>
      <family val="0"/>
    </font>
    <font>
      <sz val="11"/>
      <color indexed="8"/>
      <name val="Calibri"/>
      <family val="2"/>
    </font>
    <font>
      <sz val="11"/>
      <color indexed="9"/>
      <name val="Calibri"/>
      <family val="2"/>
    </font>
    <font>
      <sz val="11"/>
      <color indexed="20"/>
      <name val="Calibri"/>
      <family val="2"/>
    </font>
    <font>
      <sz val="10"/>
      <name val="HPTimes New Roman"/>
      <family val="0"/>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u val="single"/>
      <sz val="10"/>
      <color indexed="36"/>
      <name val="HPTimes New Roman"/>
      <family val="0"/>
    </font>
    <font>
      <u val="single"/>
      <sz val="10"/>
      <color indexed="12"/>
      <name val="HPTimes New Roman"/>
      <family val="0"/>
    </font>
    <font>
      <sz val="11"/>
      <color indexed="10"/>
      <name val="Calibri"/>
      <family val="2"/>
    </font>
    <font>
      <sz val="11"/>
      <color indexed="19"/>
      <name val="Calibri"/>
      <family val="2"/>
    </font>
    <font>
      <sz val="10"/>
      <name val="Helv"/>
      <family val="0"/>
    </font>
    <font>
      <b/>
      <sz val="11"/>
      <color indexed="63"/>
      <name val="Calibri"/>
      <family val="2"/>
    </font>
    <font>
      <b/>
      <sz val="18"/>
      <color indexed="62"/>
      <name val="Cambria"/>
      <family val="2"/>
    </font>
    <font>
      <b/>
      <sz val="11"/>
      <color indexed="8"/>
      <name val="Calibri"/>
      <family val="2"/>
    </font>
    <font>
      <sz val="10"/>
      <name val="Arial"/>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52"/>
      <name val="Calibri"/>
      <family val="2"/>
    </font>
    <font>
      <sz val="11"/>
      <color indexed="60"/>
      <name val="Calibri"/>
      <family val="2"/>
    </font>
    <font>
      <u val="single"/>
      <sz val="8"/>
      <name val="Arial Tur"/>
      <family val="0"/>
    </font>
    <font>
      <sz val="11"/>
      <name val="Times New Roman"/>
      <family val="1"/>
    </font>
    <font>
      <b/>
      <sz val="12"/>
      <name val="Times New Roman"/>
      <family val="1"/>
    </font>
    <font>
      <sz val="12"/>
      <name val="Times New Roman"/>
      <family val="1"/>
    </font>
    <font>
      <sz val="12"/>
      <name val="Courier"/>
      <family val="1"/>
    </font>
    <font>
      <b/>
      <sz val="16"/>
      <name val="Times New Roman"/>
      <family val="1"/>
    </font>
    <font>
      <b/>
      <sz val="14"/>
      <name val="Times New Roman"/>
      <family val="1"/>
    </font>
    <font>
      <sz val="14"/>
      <name val="Times New Roman"/>
      <family val="1"/>
    </font>
    <font>
      <b/>
      <sz val="13"/>
      <name val="Times New Roman"/>
      <family val="1"/>
    </font>
    <font>
      <sz val="13"/>
      <name val="Times New Roman"/>
      <family val="1"/>
    </font>
    <font>
      <sz val="12"/>
      <color indexed="8"/>
      <name val="Times New Roman"/>
      <family val="1"/>
    </font>
    <font>
      <b/>
      <sz val="12"/>
      <color indexed="8"/>
      <name val="Times New Roman"/>
      <family val="1"/>
    </font>
    <font>
      <vertAlign val="superscript"/>
      <sz val="12"/>
      <color indexed="8"/>
      <name val="Times New Roman"/>
      <family val="1"/>
    </font>
    <font>
      <sz val="16"/>
      <name val="Times New Roman"/>
      <family val="1"/>
    </font>
    <font>
      <sz val="12"/>
      <color indexed="10"/>
      <name val="Times New Roman"/>
      <family val="1"/>
    </font>
    <font>
      <b/>
      <sz val="12"/>
      <color indexed="17"/>
      <name val="Times New Roman"/>
      <family val="1"/>
    </font>
    <font>
      <sz val="12"/>
      <color indexed="12"/>
      <name val="Times New Roman"/>
      <family val="1"/>
    </font>
    <font>
      <b/>
      <sz val="16"/>
      <color indexed="18"/>
      <name val="Times New Roman"/>
      <family val="1"/>
    </font>
    <font>
      <sz val="12"/>
      <color theme="1"/>
      <name val="Times New Roman"/>
      <family val="1"/>
    </font>
    <font>
      <sz val="12"/>
      <color rgb="FFFF0000"/>
      <name val="Times New Roman"/>
      <family val="1"/>
    </font>
    <font>
      <sz val="12"/>
      <color theme="1" tint="0.04998999834060669"/>
      <name val="Times New Roman"/>
      <family val="1"/>
    </font>
    <font>
      <b/>
      <sz val="12"/>
      <color rgb="FF00B050"/>
      <name val="Times New Roman"/>
      <family val="1"/>
    </font>
    <font>
      <sz val="12"/>
      <color rgb="FF0000FF"/>
      <name val="Times New Roman"/>
      <family val="1"/>
    </font>
    <font>
      <b/>
      <sz val="16"/>
      <color rgb="FF002060"/>
      <name val="Times New Roman"/>
      <family val="1"/>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29"/>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46"/>
        <bgColor indexed="64"/>
      </patternFill>
    </fill>
    <fill>
      <patternFill patternType="solid">
        <fgColor indexed="55"/>
        <bgColor indexed="64"/>
      </patternFill>
    </fill>
    <fill>
      <patternFill patternType="solid">
        <fgColor indexed="62"/>
        <bgColor indexed="64"/>
      </patternFill>
    </fill>
    <fill>
      <patternFill patternType="solid">
        <fgColor theme="0"/>
        <bgColor indexed="64"/>
      </patternFill>
    </fill>
  </fills>
  <borders count="6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style="thin">
        <color indexed="56"/>
      </top>
      <bottom style="double">
        <color indexed="56"/>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style="thin"/>
    </border>
    <border>
      <left style="medium"/>
      <right style="medium"/>
      <top style="medium"/>
      <bottom style="thin"/>
    </border>
    <border>
      <left>
        <color indexed="63"/>
      </left>
      <right style="thin"/>
      <top>
        <color indexed="63"/>
      </top>
      <bottom style="thin"/>
    </border>
    <border>
      <left style="medium"/>
      <right style="medium"/>
      <top>
        <color indexed="63"/>
      </top>
      <bottom style="thin"/>
    </border>
    <border>
      <left style="medium"/>
      <right style="medium"/>
      <top style="thin"/>
      <bottom style="thin"/>
    </border>
    <border>
      <left>
        <color indexed="63"/>
      </left>
      <right style="thin"/>
      <top style="thin"/>
      <bottom>
        <color indexed="63"/>
      </bottom>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thin"/>
      <top>
        <color indexed="63"/>
      </top>
      <bottom style="medium"/>
    </border>
    <border>
      <left style="medium"/>
      <right style="medium"/>
      <top>
        <color indexed="63"/>
      </top>
      <bottom>
        <color indexed="63"/>
      </bottom>
    </border>
    <border>
      <left>
        <color indexed="63"/>
      </left>
      <right style="thin"/>
      <top style="medium"/>
      <bottom style="thin"/>
    </border>
    <border>
      <left style="thin"/>
      <right style="thin"/>
      <top style="medium"/>
      <bottom style="thin"/>
    </border>
    <border>
      <left style="thin"/>
      <right style="medium"/>
      <top style="thin"/>
      <bottom style="medium"/>
    </border>
    <border>
      <left style="thin"/>
      <right style="medium"/>
      <top>
        <color indexed="63"/>
      </top>
      <bottom style="mediu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style="medium"/>
      <top style="thin"/>
      <bottom>
        <color indexed="63"/>
      </bottom>
    </border>
    <border>
      <left style="medium"/>
      <right style="thin"/>
      <top style="thin"/>
      <bottom style="medium"/>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5" fillId="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0" fontId="5" fillId="19" borderId="0" applyNumberFormat="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6" fillId="20" borderId="0" applyNumberFormat="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69" fontId="0" fillId="0" borderId="0" applyFont="0" applyFill="0" applyBorder="0" applyAlignment="0" applyProtection="0"/>
    <xf numFmtId="0" fontId="8" fillId="4" borderId="5" applyNumberFormat="0" applyAlignment="0" applyProtection="0"/>
    <xf numFmtId="0" fontId="9" fillId="21" borderId="6" applyNumberFormat="0" applyAlignment="0" applyProtection="0"/>
    <xf numFmtId="0" fontId="21" fillId="9" borderId="7" applyNumberFormat="0" applyAlignment="0" applyProtection="0"/>
    <xf numFmtId="0" fontId="10" fillId="0" borderId="0" applyNumberFormat="0" applyFill="0" applyBorder="0" applyAlignment="0" applyProtection="0"/>
    <xf numFmtId="0" fontId="15" fillId="3" borderId="5" applyNumberFormat="0" applyAlignment="0" applyProtection="0"/>
    <xf numFmtId="0" fontId="11" fillId="2" borderId="0" applyNumberFormat="0" applyBorder="0" applyAlignment="0" applyProtection="0"/>
    <xf numFmtId="0" fontId="12" fillId="0" borderId="8"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30" fillId="9" borderId="5" applyNumberFormat="0" applyAlignment="0" applyProtection="0"/>
    <xf numFmtId="0" fontId="15" fillId="10" borderId="5" applyNumberFormat="0" applyAlignment="0" applyProtection="0"/>
    <xf numFmtId="0" fontId="9" fillId="21" borderId="6" applyNumberFormat="0" applyAlignment="0" applyProtection="0"/>
    <xf numFmtId="0" fontId="11"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14" borderId="0" applyNumberFormat="0" applyBorder="0" applyAlignment="0" applyProtection="0"/>
    <xf numFmtId="0" fontId="18" fillId="0" borderId="11" applyNumberFormat="0" applyFill="0" applyAlignment="0" applyProtection="0"/>
    <xf numFmtId="0" fontId="19" fillId="10" borderId="0" applyNumberFormat="0" applyBorder="0" applyAlignment="0" applyProtection="0"/>
    <xf numFmtId="0" fontId="24" fillId="0" borderId="0">
      <alignment/>
      <protection/>
    </xf>
    <xf numFmtId="0" fontId="33" fillId="0" borderId="0">
      <alignment/>
      <protection/>
    </xf>
    <xf numFmtId="0" fontId="20" fillId="0" borderId="0">
      <alignment/>
      <protection/>
    </xf>
    <xf numFmtId="0" fontId="36" fillId="0" borderId="0">
      <alignment/>
      <protection/>
    </xf>
    <xf numFmtId="0" fontId="0" fillId="0" borderId="0">
      <alignment/>
      <protection/>
    </xf>
    <xf numFmtId="0" fontId="4" fillId="0" borderId="0">
      <alignment/>
      <protection/>
    </xf>
    <xf numFmtId="0" fontId="24" fillId="0" borderId="0">
      <alignment/>
      <protection/>
    </xf>
    <xf numFmtId="0" fontId="20" fillId="0" borderId="0">
      <alignment/>
      <protection/>
    </xf>
    <xf numFmtId="0" fontId="0" fillId="0" borderId="0">
      <alignment/>
      <protection/>
    </xf>
    <xf numFmtId="0" fontId="4" fillId="5" borderId="12" applyNumberFormat="0" applyFont="0" applyAlignment="0" applyProtection="0"/>
    <xf numFmtId="0" fontId="7" fillId="5" borderId="12" applyNumberFormat="0" applyFont="0" applyAlignment="0" applyProtection="0"/>
    <xf numFmtId="0" fontId="31" fillId="10" borderId="0" applyNumberFormat="0" applyBorder="0" applyAlignment="0" applyProtection="0"/>
    <xf numFmtId="0" fontId="21" fillId="4" borderId="7"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lignment/>
      <protection/>
    </xf>
    <xf numFmtId="0" fontId="20" fillId="0" borderId="0">
      <alignment/>
      <protection/>
    </xf>
    <xf numFmtId="0" fontId="22" fillId="0" borderId="0" applyNumberFormat="0" applyFill="0" applyBorder="0" applyAlignment="0" applyProtection="0"/>
    <xf numFmtId="0" fontId="23" fillId="0" borderId="13" applyNumberFormat="0" applyFill="0" applyAlignment="0" applyProtection="0"/>
    <xf numFmtId="0" fontId="23" fillId="0" borderId="14"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21"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2"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354">
    <xf numFmtId="0" fontId="0" fillId="0" borderId="0" xfId="0" applyAlignment="1">
      <alignment/>
    </xf>
    <xf numFmtId="0" fontId="1" fillId="0" borderId="0" xfId="0" applyFont="1" applyFill="1" applyAlignment="1">
      <alignment/>
    </xf>
    <xf numFmtId="0" fontId="35" fillId="0" borderId="0" xfId="0" applyFont="1" applyAlignment="1">
      <alignment/>
    </xf>
    <xf numFmtId="0" fontId="34" fillId="0" borderId="0" xfId="0" applyFont="1" applyBorder="1" applyAlignment="1">
      <alignment horizontal="left" wrapText="1"/>
    </xf>
    <xf numFmtId="0" fontId="34" fillId="0" borderId="15" xfId="0" applyFont="1" applyFill="1" applyBorder="1" applyAlignment="1">
      <alignment horizontal="center"/>
    </xf>
    <xf numFmtId="0" fontId="34" fillId="0" borderId="15" xfId="0" applyFont="1" applyFill="1" applyBorder="1" applyAlignment="1">
      <alignment wrapText="1"/>
    </xf>
    <xf numFmtId="176" fontId="34" fillId="0" borderId="15" xfId="0" applyNumberFormat="1" applyFont="1" applyFill="1" applyBorder="1" applyAlignment="1">
      <alignment horizontal="center"/>
    </xf>
    <xf numFmtId="1" fontId="34" fillId="0" borderId="15" xfId="87" applyNumberFormat="1" applyFont="1" applyFill="1" applyBorder="1" applyAlignment="1">
      <alignment horizontal="left" vertical="center" wrapText="1"/>
      <protection/>
    </xf>
    <xf numFmtId="0" fontId="34" fillId="0" borderId="0" xfId="0" applyFont="1" applyAlignment="1">
      <alignment horizontal="center"/>
    </xf>
    <xf numFmtId="176" fontId="35" fillId="0" borderId="0" xfId="0" applyNumberFormat="1" applyFont="1" applyAlignment="1">
      <alignment horizontal="center"/>
    </xf>
    <xf numFmtId="0" fontId="34" fillId="0" borderId="15" xfId="0" applyFont="1" applyBorder="1" applyAlignment="1">
      <alignment horizontal="center"/>
    </xf>
    <xf numFmtId="0" fontId="35" fillId="0" borderId="15" xfId="0" applyFont="1" applyBorder="1" applyAlignment="1">
      <alignment/>
    </xf>
    <xf numFmtId="176" fontId="35" fillId="0" borderId="15" xfId="0" applyNumberFormat="1" applyFont="1" applyBorder="1" applyAlignment="1">
      <alignment horizontal="center"/>
    </xf>
    <xf numFmtId="0" fontId="34" fillId="0" borderId="0" xfId="0" applyFont="1" applyAlignment="1">
      <alignment/>
    </xf>
    <xf numFmtId="0" fontId="35" fillId="0" borderId="0" xfId="0" applyFont="1" applyBorder="1" applyAlignment="1">
      <alignment horizontal="center" wrapText="1"/>
    </xf>
    <xf numFmtId="0" fontId="39" fillId="0" borderId="0" xfId="0" applyFont="1" applyAlignment="1">
      <alignment/>
    </xf>
    <xf numFmtId="0" fontId="39" fillId="0" borderId="0" xfId="0" applyFont="1" applyFill="1" applyAlignment="1">
      <alignment/>
    </xf>
    <xf numFmtId="0" fontId="34" fillId="0" borderId="16" xfId="0" applyFont="1" applyFill="1" applyBorder="1" applyAlignment="1">
      <alignment horizontal="center"/>
    </xf>
    <xf numFmtId="0" fontId="34" fillId="0" borderId="16" xfId="0" applyFont="1" applyFill="1" applyBorder="1" applyAlignment="1">
      <alignment wrapText="1"/>
    </xf>
    <xf numFmtId="0" fontId="38" fillId="0" borderId="17" xfId="0" applyFont="1" applyFill="1" applyBorder="1" applyAlignment="1">
      <alignment horizontal="center" vertical="center"/>
    </xf>
    <xf numFmtId="0" fontId="38" fillId="0" borderId="18" xfId="0" applyFont="1" applyFill="1" applyBorder="1" applyAlignment="1">
      <alignment horizontal="left" vertical="center"/>
    </xf>
    <xf numFmtId="0" fontId="35" fillId="0" borderId="0" xfId="0" applyFont="1" applyAlignment="1">
      <alignment horizontal="center"/>
    </xf>
    <xf numFmtId="4" fontId="38" fillId="0" borderId="19" xfId="0" applyNumberFormat="1" applyFont="1" applyFill="1" applyBorder="1" applyAlignment="1">
      <alignment horizontal="center" vertical="center"/>
    </xf>
    <xf numFmtId="4" fontId="34" fillId="0" borderId="16" xfId="0" applyNumberFormat="1" applyFont="1" applyFill="1" applyBorder="1" applyAlignment="1">
      <alignment horizontal="center"/>
    </xf>
    <xf numFmtId="4" fontId="34" fillId="0" borderId="15" xfId="0" applyNumberFormat="1" applyFont="1" applyFill="1" applyBorder="1" applyAlignment="1">
      <alignment horizontal="center"/>
    </xf>
    <xf numFmtId="4" fontId="35" fillId="0" borderId="0" xfId="0" applyNumberFormat="1" applyFont="1" applyAlignment="1">
      <alignment horizontal="center"/>
    </xf>
    <xf numFmtId="0" fontId="34" fillId="23" borderId="20" xfId="88" applyFont="1" applyFill="1" applyBorder="1" applyAlignment="1" applyProtection="1">
      <alignment horizontal="center" vertical="center"/>
      <protection/>
    </xf>
    <xf numFmtId="4" fontId="35" fillId="23" borderId="15" xfId="88" applyNumberFormat="1" applyFont="1" applyFill="1" applyBorder="1" applyAlignment="1">
      <alignment horizontal="center" vertical="center" wrapText="1" shrinkToFit="1"/>
      <protection/>
    </xf>
    <xf numFmtId="4" fontId="35" fillId="23" borderId="21" xfId="88" applyNumberFormat="1" applyFont="1" applyFill="1" applyBorder="1" applyAlignment="1">
      <alignment horizontal="center" vertical="center" wrapText="1" shrinkToFit="1"/>
      <protection/>
    </xf>
    <xf numFmtId="0" fontId="34" fillId="0" borderId="20" xfId="88" applyFont="1" applyFill="1" applyBorder="1" applyAlignment="1" applyProtection="1">
      <alignment horizontal="center"/>
      <protection/>
    </xf>
    <xf numFmtId="0" fontId="35" fillId="0" borderId="15" xfId="88" applyFont="1" applyFill="1" applyBorder="1" applyAlignment="1" applyProtection="1">
      <alignment/>
      <protection/>
    </xf>
    <xf numFmtId="0" fontId="35" fillId="0" borderId="15" xfId="89" applyFont="1" applyFill="1" applyBorder="1" applyAlignment="1">
      <alignment horizontal="center" wrapText="1"/>
      <protection/>
    </xf>
    <xf numFmtId="0" fontId="35" fillId="23" borderId="15" xfId="89" applyFont="1" applyFill="1" applyBorder="1" applyAlignment="1">
      <alignment horizontal="center" vertical="center"/>
      <protection/>
    </xf>
    <xf numFmtId="4" fontId="50" fillId="23" borderId="15" xfId="88" applyNumberFormat="1" applyFont="1" applyFill="1" applyBorder="1" applyAlignment="1">
      <alignment horizontal="center"/>
      <protection/>
    </xf>
    <xf numFmtId="4" fontId="50" fillId="23" borderId="21" xfId="88" applyNumberFormat="1" applyFont="1" applyFill="1" applyBorder="1" applyAlignment="1">
      <alignment horizontal="center"/>
      <protection/>
    </xf>
    <xf numFmtId="0" fontId="51" fillId="0" borderId="15" xfId="89" applyFont="1" applyFill="1" applyBorder="1" applyAlignment="1">
      <alignment horizontal="center" wrapText="1"/>
      <protection/>
    </xf>
    <xf numFmtId="0" fontId="35" fillId="0" borderId="15" xfId="89" applyFont="1" applyFill="1" applyBorder="1" applyAlignment="1">
      <alignment horizontal="center"/>
      <protection/>
    </xf>
    <xf numFmtId="0" fontId="35" fillId="0" borderId="15" xfId="88" applyFont="1" applyFill="1" applyBorder="1" applyAlignment="1" applyProtection="1">
      <alignment horizontal="center"/>
      <protection/>
    </xf>
    <xf numFmtId="0" fontId="51" fillId="0" borderId="15" xfId="88" applyFont="1" applyFill="1" applyBorder="1" applyAlignment="1" applyProtection="1">
      <alignment horizontal="center"/>
      <protection/>
    </xf>
    <xf numFmtId="0" fontId="35" fillId="23" borderId="15" xfId="89" applyFont="1" applyFill="1" applyBorder="1" applyAlignment="1">
      <alignment horizontal="center"/>
      <protection/>
    </xf>
    <xf numFmtId="0" fontId="35" fillId="0" borderId="15" xfId="88" applyFont="1" applyFill="1" applyBorder="1" applyAlignment="1" applyProtection="1">
      <alignment wrapText="1"/>
      <protection/>
    </xf>
    <xf numFmtId="0" fontId="34" fillId="23" borderId="15" xfId="88" applyFont="1" applyFill="1" applyBorder="1" applyAlignment="1" applyProtection="1">
      <alignment horizontal="center" vertical="center"/>
      <protection/>
    </xf>
    <xf numFmtId="0" fontId="34" fillId="23" borderId="20" xfId="88" applyFont="1" applyFill="1" applyBorder="1" applyAlignment="1" applyProtection="1">
      <alignment horizontal="center"/>
      <protection/>
    </xf>
    <xf numFmtId="0" fontId="35" fillId="23" borderId="15" xfId="88" applyFont="1" applyFill="1" applyBorder="1" applyAlignment="1" applyProtection="1">
      <alignment/>
      <protection/>
    </xf>
    <xf numFmtId="0" fontId="35" fillId="23" borderId="15" xfId="88" applyFont="1" applyFill="1" applyBorder="1" applyAlignment="1" applyProtection="1">
      <alignment horizontal="center"/>
      <protection/>
    </xf>
    <xf numFmtId="9" fontId="35" fillId="0" borderId="15" xfId="89" applyNumberFormat="1" applyFont="1" applyFill="1" applyBorder="1" applyAlignment="1">
      <alignment horizontal="center"/>
      <protection/>
    </xf>
    <xf numFmtId="180" fontId="52" fillId="23" borderId="15" xfId="88" applyNumberFormat="1" applyFont="1" applyFill="1" applyBorder="1" applyAlignment="1">
      <alignment horizontal="center"/>
      <protection/>
    </xf>
    <xf numFmtId="0" fontId="34" fillId="23" borderId="22" xfId="88" applyFont="1" applyFill="1" applyBorder="1" applyAlignment="1" applyProtection="1">
      <alignment horizontal="center" vertical="center" wrapText="1" shrinkToFit="1"/>
      <protection hidden="1"/>
    </xf>
    <xf numFmtId="0" fontId="34" fillId="23" borderId="18" xfId="88" applyFont="1" applyFill="1" applyBorder="1" applyAlignment="1" applyProtection="1">
      <alignment horizontal="left" vertical="center" wrapText="1" shrinkToFit="1"/>
      <protection hidden="1"/>
    </xf>
    <xf numFmtId="0" fontId="34" fillId="23" borderId="18" xfId="88" applyFont="1" applyFill="1" applyBorder="1" applyAlignment="1" applyProtection="1">
      <alignment horizontal="center" vertical="center" wrapText="1" shrinkToFit="1"/>
      <protection hidden="1"/>
    </xf>
    <xf numFmtId="0" fontId="34" fillId="23" borderId="23" xfId="88" applyFont="1" applyFill="1" applyBorder="1" applyAlignment="1" applyProtection="1">
      <alignment horizontal="center" vertical="center" wrapText="1" shrinkToFit="1"/>
      <protection hidden="1"/>
    </xf>
    <xf numFmtId="178" fontId="34" fillId="23" borderId="24" xfId="88" applyNumberFormat="1" applyFont="1" applyFill="1" applyBorder="1" applyAlignment="1" applyProtection="1">
      <alignment horizontal="center"/>
      <protection hidden="1"/>
    </xf>
    <xf numFmtId="178" fontId="34" fillId="23" borderId="18" xfId="88" applyNumberFormat="1" applyFont="1" applyFill="1" applyBorder="1" applyAlignment="1" applyProtection="1">
      <alignment horizontal="center"/>
      <protection hidden="1"/>
    </xf>
    <xf numFmtId="0" fontId="53" fillId="23" borderId="25" xfId="88" applyFont="1" applyFill="1" applyBorder="1" applyAlignment="1" applyProtection="1">
      <alignment horizontal="center" vertical="center" wrapText="1" shrinkToFit="1"/>
      <protection hidden="1"/>
    </xf>
    <xf numFmtId="0" fontId="53" fillId="23" borderId="26" xfId="88" applyFont="1" applyFill="1" applyBorder="1" applyAlignment="1" applyProtection="1">
      <alignment horizontal="center" vertical="center" wrapText="1" shrinkToFit="1"/>
      <protection hidden="1"/>
    </xf>
    <xf numFmtId="178" fontId="53" fillId="23" borderId="26" xfId="88" applyNumberFormat="1" applyFont="1" applyFill="1" applyBorder="1" applyAlignment="1" applyProtection="1">
      <alignment horizontal="center"/>
      <protection hidden="1"/>
    </xf>
    <xf numFmtId="178" fontId="53" fillId="23" borderId="27" xfId="88" applyNumberFormat="1" applyFont="1" applyFill="1" applyBorder="1" applyAlignment="1" applyProtection="1">
      <alignment horizontal="center"/>
      <protection hidden="1"/>
    </xf>
    <xf numFmtId="0" fontId="34" fillId="0" borderId="28" xfId="88" applyFont="1" applyFill="1" applyBorder="1" applyAlignment="1" applyProtection="1">
      <alignment horizontal="center"/>
      <protection/>
    </xf>
    <xf numFmtId="0" fontId="35" fillId="0" borderId="16" xfId="88" applyFont="1" applyFill="1" applyBorder="1" applyAlignment="1" applyProtection="1">
      <alignment/>
      <protection/>
    </xf>
    <xf numFmtId="0" fontId="35" fillId="0" borderId="16" xfId="89" applyFont="1" applyFill="1" applyBorder="1" applyAlignment="1">
      <alignment horizontal="center" wrapText="1"/>
      <protection/>
    </xf>
    <xf numFmtId="0" fontId="35" fillId="23" borderId="16" xfId="89" applyFont="1" applyFill="1" applyBorder="1" applyAlignment="1">
      <alignment horizontal="center" vertical="center"/>
      <protection/>
    </xf>
    <xf numFmtId="4" fontId="50" fillId="23" borderId="16" xfId="88" applyNumberFormat="1" applyFont="1" applyFill="1" applyBorder="1" applyAlignment="1">
      <alignment horizontal="center"/>
      <protection/>
    </xf>
    <xf numFmtId="4" fontId="50" fillId="23" borderId="29" xfId="88" applyNumberFormat="1" applyFont="1" applyFill="1" applyBorder="1" applyAlignment="1">
      <alignment horizontal="center"/>
      <protection/>
    </xf>
    <xf numFmtId="0" fontId="40" fillId="23" borderId="18" xfId="88" applyFont="1" applyFill="1" applyBorder="1" applyAlignment="1" applyProtection="1">
      <alignment horizontal="center" vertical="center"/>
      <protection/>
    </xf>
    <xf numFmtId="4" fontId="40" fillId="23" borderId="18" xfId="88" applyNumberFormat="1" applyFont="1" applyFill="1" applyBorder="1" applyAlignment="1">
      <alignment horizontal="center" vertical="center" wrapText="1" shrinkToFit="1"/>
      <protection/>
    </xf>
    <xf numFmtId="0" fontId="41" fillId="0" borderId="0" xfId="0" applyFont="1" applyAlignment="1">
      <alignment/>
    </xf>
    <xf numFmtId="0" fontId="35" fillId="23" borderId="15" xfId="88" applyFont="1" applyFill="1" applyBorder="1" applyAlignment="1" applyProtection="1">
      <alignment vertical="center"/>
      <protection/>
    </xf>
    <xf numFmtId="0" fontId="34" fillId="0" borderId="30" xfId="88" applyFont="1" applyFill="1" applyBorder="1" applyAlignment="1" applyProtection="1">
      <alignment horizontal="center"/>
      <protection/>
    </xf>
    <xf numFmtId="0" fontId="35" fillId="0" borderId="31" xfId="88" applyFont="1" applyFill="1" applyBorder="1" applyAlignment="1" applyProtection="1">
      <alignment/>
      <protection/>
    </xf>
    <xf numFmtId="0" fontId="35" fillId="0" borderId="31" xfId="88" applyFont="1" applyFill="1" applyBorder="1" applyAlignment="1" applyProtection="1">
      <alignment horizontal="center"/>
      <protection/>
    </xf>
    <xf numFmtId="0" fontId="35" fillId="0" borderId="31" xfId="89" applyFont="1" applyFill="1" applyBorder="1" applyAlignment="1">
      <alignment horizontal="center"/>
      <protection/>
    </xf>
    <xf numFmtId="4" fontId="50" fillId="23" borderId="31" xfId="88" applyNumberFormat="1" applyFont="1" applyFill="1" applyBorder="1" applyAlignment="1">
      <alignment horizontal="center"/>
      <protection/>
    </xf>
    <xf numFmtId="4" fontId="50" fillId="23" borderId="32" xfId="88" applyNumberFormat="1" applyFont="1" applyFill="1" applyBorder="1" applyAlignment="1">
      <alignment horizontal="center"/>
      <protection/>
    </xf>
    <xf numFmtId="4" fontId="37" fillId="0" borderId="18" xfId="0" applyNumberFormat="1" applyFont="1" applyFill="1" applyBorder="1" applyAlignment="1">
      <alignment horizontal="center" vertical="center"/>
    </xf>
    <xf numFmtId="0" fontId="34" fillId="23" borderId="15" xfId="89" applyFont="1" applyFill="1" applyBorder="1" applyAlignment="1">
      <alignment vertical="center"/>
      <protection/>
    </xf>
    <xf numFmtId="177" fontId="35" fillId="23" borderId="15" xfId="0" applyNumberFormat="1" applyFont="1" applyFill="1" applyBorder="1" applyAlignment="1">
      <alignment horizontal="center" vertical="center"/>
    </xf>
    <xf numFmtId="49" fontId="34" fillId="0" borderId="15" xfId="0" applyNumberFormat="1" applyFont="1" applyFill="1" applyBorder="1" applyAlignment="1">
      <alignment horizontal="left" vertical="center"/>
    </xf>
    <xf numFmtId="3" fontId="35" fillId="0" borderId="15" xfId="0" applyNumberFormat="1" applyFont="1" applyFill="1" applyBorder="1" applyAlignment="1">
      <alignment horizontal="center" vertical="center"/>
    </xf>
    <xf numFmtId="0" fontId="35" fillId="0" borderId="15" xfId="0" applyFont="1" applyFill="1" applyBorder="1" applyAlignment="1">
      <alignment/>
    </xf>
    <xf numFmtId="166" fontId="50" fillId="23" borderId="15" xfId="88" applyNumberFormat="1" applyFont="1" applyFill="1" applyBorder="1" applyAlignment="1">
      <alignment horizontal="center"/>
      <protection/>
    </xf>
    <xf numFmtId="49" fontId="35" fillId="0" borderId="15" xfId="0" applyNumberFormat="1" applyFont="1" applyFill="1" applyBorder="1" applyAlignment="1">
      <alignment horizontal="left" vertical="center"/>
    </xf>
    <xf numFmtId="177" fontId="35" fillId="0" borderId="15" xfId="0" applyNumberFormat="1" applyFont="1" applyFill="1" applyBorder="1" applyAlignment="1">
      <alignment/>
    </xf>
    <xf numFmtId="177" fontId="35" fillId="0" borderId="21" xfId="0" applyNumberFormat="1" applyFont="1" applyFill="1" applyBorder="1" applyAlignment="1">
      <alignment/>
    </xf>
    <xf numFmtId="0" fontId="35" fillId="23" borderId="15" xfId="88" applyFont="1" applyFill="1" applyBorder="1" applyAlignment="1" applyProtection="1">
      <alignment horizontal="center" vertical="center" wrapText="1" shrinkToFit="1"/>
      <protection/>
    </xf>
    <xf numFmtId="3" fontId="52" fillId="23" borderId="15" xfId="89" applyNumberFormat="1" applyFont="1" applyFill="1" applyBorder="1" applyAlignment="1">
      <alignment horizontal="center"/>
      <protection/>
    </xf>
    <xf numFmtId="0" fontId="52" fillId="0" borderId="15" xfId="89" applyFont="1" applyFill="1" applyBorder="1" applyAlignment="1">
      <alignment horizontal="center"/>
      <protection/>
    </xf>
    <xf numFmtId="0" fontId="52" fillId="23" borderId="15" xfId="89" applyFont="1" applyFill="1" applyBorder="1" applyAlignment="1">
      <alignment horizontal="center"/>
      <protection/>
    </xf>
    <xf numFmtId="0" fontId="34" fillId="0" borderId="20" xfId="88" applyFont="1" applyFill="1" applyBorder="1" applyAlignment="1" applyProtection="1">
      <alignment horizontal="center" vertical="center" wrapText="1" shrinkToFit="1"/>
      <protection/>
    </xf>
    <xf numFmtId="180" fontId="35" fillId="23" borderId="15" xfId="88" applyNumberFormat="1" applyFont="1" applyFill="1" applyBorder="1" applyAlignment="1">
      <alignment horizontal="center"/>
      <protection/>
    </xf>
    <xf numFmtId="0" fontId="35" fillId="0" borderId="15" xfId="89" applyFont="1" applyFill="1" applyBorder="1">
      <alignment/>
      <protection/>
    </xf>
    <xf numFmtId="0" fontId="38" fillId="23" borderId="28" xfId="88" applyFont="1" applyFill="1" applyBorder="1" applyAlignment="1" applyProtection="1">
      <alignment horizontal="center" vertical="center" wrapText="1" shrinkToFit="1"/>
      <protection hidden="1"/>
    </xf>
    <xf numFmtId="0" fontId="38" fillId="23" borderId="16" xfId="88" applyFont="1" applyFill="1" applyBorder="1" applyAlignment="1" applyProtection="1">
      <alignment horizontal="left" vertical="center" wrapText="1" shrinkToFit="1"/>
      <protection hidden="1"/>
    </xf>
    <xf numFmtId="0" fontId="38" fillId="23" borderId="16" xfId="88" applyFont="1" applyFill="1" applyBorder="1" applyAlignment="1" applyProtection="1">
      <alignment horizontal="center" vertical="center" wrapText="1" shrinkToFit="1"/>
      <protection hidden="1"/>
    </xf>
    <xf numFmtId="178" fontId="38" fillId="23" borderId="16" xfId="88" applyNumberFormat="1" applyFont="1" applyFill="1" applyBorder="1" applyAlignment="1" applyProtection="1">
      <alignment horizontal="center"/>
      <protection hidden="1"/>
    </xf>
    <xf numFmtId="178" fontId="38" fillId="23" borderId="29" xfId="88" applyNumberFormat="1" applyFont="1" applyFill="1" applyBorder="1" applyAlignment="1" applyProtection="1">
      <alignment horizontal="center"/>
      <protection hidden="1"/>
    </xf>
    <xf numFmtId="0" fontId="38" fillId="23" borderId="17" xfId="88" applyFont="1" applyFill="1" applyBorder="1" applyAlignment="1" applyProtection="1">
      <alignment horizontal="center" vertical="center" wrapText="1" shrinkToFit="1"/>
      <protection hidden="1"/>
    </xf>
    <xf numFmtId="0" fontId="38" fillId="23" borderId="18" xfId="88" applyFont="1" applyFill="1" applyBorder="1" applyAlignment="1" applyProtection="1">
      <alignment horizontal="left" vertical="center" wrapText="1" shrinkToFit="1"/>
      <protection hidden="1"/>
    </xf>
    <xf numFmtId="0" fontId="38" fillId="23" borderId="33" xfId="88" applyFont="1" applyFill="1" applyBorder="1" applyAlignment="1" applyProtection="1">
      <alignment horizontal="center" vertical="center" wrapText="1" shrinkToFit="1"/>
      <protection hidden="1"/>
    </xf>
    <xf numFmtId="0" fontId="38" fillId="23" borderId="18" xfId="88" applyFont="1" applyFill="1" applyBorder="1" applyAlignment="1" applyProtection="1">
      <alignment horizontal="center" vertical="center" wrapText="1" shrinkToFit="1"/>
      <protection hidden="1"/>
    </xf>
    <xf numFmtId="178" fontId="38" fillId="23" borderId="19" xfId="88" applyNumberFormat="1" applyFont="1" applyFill="1" applyBorder="1" applyAlignment="1" applyProtection="1">
      <alignment horizontal="center"/>
      <protection hidden="1"/>
    </xf>
    <xf numFmtId="178" fontId="38" fillId="23" borderId="18" xfId="88" applyNumberFormat="1" applyFont="1" applyFill="1" applyBorder="1" applyAlignment="1" applyProtection="1">
      <alignment horizontal="center"/>
      <protection hidden="1"/>
    </xf>
    <xf numFmtId="4" fontId="35" fillId="0" borderId="21" xfId="0" applyNumberFormat="1" applyFont="1" applyFill="1" applyBorder="1" applyAlignment="1">
      <alignment/>
    </xf>
    <xf numFmtId="4" fontId="35" fillId="23" borderId="21" xfId="0" applyNumberFormat="1" applyFont="1" applyFill="1" applyBorder="1" applyAlignment="1">
      <alignment horizontal="center" vertical="center"/>
    </xf>
    <xf numFmtId="0" fontId="34" fillId="23" borderId="20" xfId="88" applyFont="1" applyFill="1" applyBorder="1" applyAlignment="1" applyProtection="1">
      <alignment horizontal="center" vertical="center" wrapText="1" shrinkToFit="1"/>
      <protection/>
    </xf>
    <xf numFmtId="0" fontId="42" fillId="23" borderId="15" xfId="88" applyNumberFormat="1" applyFont="1" applyFill="1" applyBorder="1" applyAlignment="1">
      <alignment horizontal="center" vertical="center"/>
      <protection/>
    </xf>
    <xf numFmtId="0" fontId="35" fillId="23" borderId="15" xfId="89" applyFont="1" applyFill="1" applyBorder="1">
      <alignment/>
      <protection/>
    </xf>
    <xf numFmtId="0" fontId="42" fillId="23" borderId="15" xfId="88" applyNumberFormat="1" applyFont="1" applyFill="1" applyBorder="1" applyAlignment="1">
      <alignment horizontal="center"/>
      <protection/>
    </xf>
    <xf numFmtId="9" fontId="42" fillId="23" borderId="15" xfId="88" applyNumberFormat="1" applyFont="1" applyFill="1" applyBorder="1" applyAlignment="1">
      <alignment horizontal="center"/>
      <protection/>
    </xf>
    <xf numFmtId="180" fontId="35" fillId="23" borderId="15" xfId="88" applyNumberFormat="1" applyFont="1" applyFill="1" applyBorder="1" applyAlignment="1">
      <alignment horizontal="right"/>
      <protection/>
    </xf>
    <xf numFmtId="177" fontId="35" fillId="23" borderId="15" xfId="0" applyNumberFormat="1" applyFont="1" applyFill="1" applyBorder="1" applyAlignment="1">
      <alignment/>
    </xf>
    <xf numFmtId="0" fontId="34" fillId="23" borderId="15" xfId="89" applyFont="1" applyFill="1" applyBorder="1">
      <alignment/>
      <protection/>
    </xf>
    <xf numFmtId="0" fontId="43" fillId="23" borderId="15" xfId="88" applyNumberFormat="1" applyFont="1" applyFill="1" applyBorder="1" applyAlignment="1">
      <alignment horizontal="center"/>
      <protection/>
    </xf>
    <xf numFmtId="0" fontId="38" fillId="23" borderId="34" xfId="88" applyFont="1" applyFill="1" applyBorder="1" applyAlignment="1" applyProtection="1">
      <alignment horizontal="center" vertical="center" wrapText="1" shrinkToFit="1"/>
      <protection hidden="1"/>
    </xf>
    <xf numFmtId="0" fontId="38" fillId="23" borderId="0" xfId="88" applyFont="1" applyFill="1" applyBorder="1" applyAlignment="1" applyProtection="1">
      <alignment horizontal="left" vertical="center" wrapText="1" shrinkToFit="1"/>
      <protection hidden="1"/>
    </xf>
    <xf numFmtId="0" fontId="38" fillId="23" borderId="0" xfId="88" applyFont="1" applyFill="1" applyBorder="1" applyAlignment="1" applyProtection="1">
      <alignment horizontal="center" vertical="center" wrapText="1" shrinkToFit="1"/>
      <protection hidden="1"/>
    </xf>
    <xf numFmtId="178" fontId="38" fillId="23" borderId="0" xfId="88" applyNumberFormat="1" applyFont="1" applyFill="1" applyBorder="1" applyAlignment="1" applyProtection="1">
      <alignment horizontal="center"/>
      <protection hidden="1"/>
    </xf>
    <xf numFmtId="178" fontId="38" fillId="23" borderId="35" xfId="88" applyNumberFormat="1" applyFont="1" applyFill="1" applyBorder="1" applyAlignment="1" applyProtection="1">
      <alignment horizontal="center"/>
      <protection hidden="1"/>
    </xf>
    <xf numFmtId="0" fontId="35" fillId="23" borderId="15" xfId="89" applyFont="1" applyFill="1" applyBorder="1" applyAlignment="1">
      <alignment horizontal="center" wrapText="1"/>
      <protection/>
    </xf>
    <xf numFmtId="4" fontId="35" fillId="0" borderId="21" xfId="0" applyNumberFormat="1" applyFont="1" applyFill="1" applyBorder="1" applyAlignment="1">
      <alignment horizontal="center"/>
    </xf>
    <xf numFmtId="4" fontId="35" fillId="23" borderId="21" xfId="88" applyNumberFormat="1" applyFont="1" applyFill="1" applyBorder="1" applyAlignment="1">
      <alignment horizontal="center"/>
      <protection/>
    </xf>
    <xf numFmtId="4" fontId="35" fillId="23" borderId="21" xfId="0" applyNumberFormat="1" applyFont="1" applyFill="1" applyBorder="1" applyAlignment="1">
      <alignment horizontal="center"/>
    </xf>
    <xf numFmtId="49" fontId="34" fillId="0" borderId="36" xfId="0" applyNumberFormat="1" applyFont="1" applyFill="1" applyBorder="1" applyAlignment="1">
      <alignment horizontal="left" vertical="center"/>
    </xf>
    <xf numFmtId="0" fontId="34" fillId="0" borderId="18" xfId="88" applyFont="1" applyFill="1" applyBorder="1" applyAlignment="1" applyProtection="1">
      <alignment horizontal="center"/>
      <protection/>
    </xf>
    <xf numFmtId="0" fontId="35" fillId="0" borderId="21" xfId="0" applyFont="1" applyBorder="1" applyAlignment="1">
      <alignment/>
    </xf>
    <xf numFmtId="179" fontId="43" fillId="23" borderId="15" xfId="106" applyNumberFormat="1" applyFont="1" applyFill="1" applyBorder="1" applyAlignment="1" applyProtection="1">
      <alignment horizontal="left" vertical="center"/>
      <protection/>
    </xf>
    <xf numFmtId="0" fontId="50" fillId="23" borderId="15" xfId="100" applyFont="1" applyFill="1" applyBorder="1" applyAlignment="1">
      <alignment horizontal="center" vertical="center"/>
      <protection/>
    </xf>
    <xf numFmtId="0" fontId="50" fillId="23" borderId="15" xfId="100" applyFont="1" applyFill="1" applyBorder="1" applyAlignment="1">
      <alignment horizontal="center"/>
      <protection/>
    </xf>
    <xf numFmtId="0" fontId="35" fillId="0" borderId="15" xfId="88" applyFont="1" applyFill="1" applyBorder="1" applyAlignment="1" applyProtection="1">
      <alignment horizontal="center" vertical="center" wrapText="1" shrinkToFit="1"/>
      <protection/>
    </xf>
    <xf numFmtId="0" fontId="34" fillId="0" borderId="15" xfId="89" applyFont="1" applyFill="1" applyBorder="1" applyAlignment="1">
      <alignment wrapText="1"/>
      <protection/>
    </xf>
    <xf numFmtId="179" fontId="42" fillId="23" borderId="15" xfId="106" applyNumberFormat="1" applyFont="1" applyFill="1" applyBorder="1" applyAlignment="1" applyProtection="1">
      <alignment horizontal="left"/>
      <protection/>
    </xf>
    <xf numFmtId="0" fontId="34" fillId="0" borderId="20" xfId="88" applyFont="1" applyFill="1" applyBorder="1" applyAlignment="1" applyProtection="1">
      <alignment horizontal="center" vertical="center"/>
      <protection/>
    </xf>
    <xf numFmtId="179" fontId="42" fillId="23" borderId="15" xfId="106" applyNumberFormat="1" applyFont="1" applyFill="1" applyBorder="1" applyAlignment="1" applyProtection="1">
      <alignment horizontal="left" vertical="center" wrapText="1"/>
      <protection/>
    </xf>
    <xf numFmtId="9" fontId="35" fillId="0" borderId="15" xfId="88" applyNumberFormat="1" applyFont="1" applyFill="1" applyBorder="1" applyAlignment="1" applyProtection="1">
      <alignment horizontal="center" vertical="center" wrapText="1" shrinkToFit="1"/>
      <protection/>
    </xf>
    <xf numFmtId="177" fontId="35" fillId="0" borderId="15" xfId="0" applyNumberFormat="1" applyFont="1" applyFill="1" applyBorder="1" applyAlignment="1">
      <alignment horizontal="center" vertical="center"/>
    </xf>
    <xf numFmtId="179" fontId="43" fillId="23" borderId="15" xfId="106" applyNumberFormat="1" applyFont="1" applyFill="1" applyBorder="1" applyAlignment="1" applyProtection="1">
      <alignment horizontal="left" vertical="center" wrapText="1"/>
      <protection/>
    </xf>
    <xf numFmtId="0" fontId="50" fillId="0" borderId="15" xfId="100" applyFont="1" applyFill="1" applyBorder="1" applyAlignment="1">
      <alignment horizontal="center"/>
      <protection/>
    </xf>
    <xf numFmtId="166" fontId="54" fillId="0" borderId="15" xfId="88" applyNumberFormat="1" applyFont="1" applyFill="1" applyBorder="1" applyAlignment="1">
      <alignment horizontal="center"/>
      <protection/>
    </xf>
    <xf numFmtId="0" fontId="35" fillId="0" borderId="15" xfId="0" applyFont="1" applyFill="1" applyBorder="1" applyAlignment="1">
      <alignment horizontal="center"/>
    </xf>
    <xf numFmtId="0" fontId="34" fillId="0" borderId="15" xfId="89" applyFont="1" applyFill="1" applyBorder="1" applyAlignment="1">
      <alignment horizontal="center" wrapText="1"/>
      <protection/>
    </xf>
    <xf numFmtId="0" fontId="42" fillId="23" borderId="15" xfId="0" applyFont="1" applyFill="1" applyBorder="1" applyAlignment="1">
      <alignment/>
    </xf>
    <xf numFmtId="0" fontId="34" fillId="0" borderId="15" xfId="89" applyFont="1" applyFill="1" applyBorder="1" applyAlignment="1">
      <alignment horizontal="left" vertical="center"/>
      <protection/>
    </xf>
    <xf numFmtId="0" fontId="35" fillId="0" borderId="15" xfId="0" applyFont="1" applyFill="1" applyBorder="1" applyAlignment="1">
      <alignment horizontal="center" vertical="center"/>
    </xf>
    <xf numFmtId="0" fontId="35" fillId="0" borderId="21" xfId="0" applyFont="1" applyFill="1" applyBorder="1" applyAlignment="1">
      <alignment horizontal="center" vertical="center"/>
    </xf>
    <xf numFmtId="0" fontId="53" fillId="23" borderId="20" xfId="88" applyFont="1" applyFill="1" applyBorder="1" applyAlignment="1" applyProtection="1">
      <alignment horizontal="center" vertical="center" wrapText="1" shrinkToFit="1"/>
      <protection/>
    </xf>
    <xf numFmtId="0" fontId="35" fillId="23" borderId="15" xfId="89" applyFont="1" applyFill="1" applyBorder="1" applyAlignment="1">
      <alignment horizontal="left" vertical="center"/>
      <protection/>
    </xf>
    <xf numFmtId="0" fontId="53" fillId="0" borderId="20" xfId="88" applyFont="1" applyFill="1" applyBorder="1" applyAlignment="1" applyProtection="1">
      <alignment horizontal="center" vertical="center" wrapText="1" shrinkToFit="1"/>
      <protection/>
    </xf>
    <xf numFmtId="179" fontId="35" fillId="23" borderId="15" xfId="106" applyNumberFormat="1" applyFont="1" applyFill="1" applyBorder="1" applyAlignment="1" applyProtection="1">
      <alignment horizontal="center"/>
      <protection/>
    </xf>
    <xf numFmtId="179" fontId="35" fillId="23" borderId="15" xfId="106" applyNumberFormat="1" applyFont="1" applyFill="1" applyBorder="1" applyAlignment="1" applyProtection="1">
      <alignment horizontal="center" vertical="center" wrapText="1"/>
      <protection/>
    </xf>
    <xf numFmtId="179" fontId="34" fillId="23" borderId="15" xfId="106" applyNumberFormat="1" applyFont="1" applyFill="1" applyBorder="1" applyAlignment="1" applyProtection="1">
      <alignment horizontal="center" vertical="center" wrapText="1"/>
      <protection/>
    </xf>
    <xf numFmtId="179" fontId="34" fillId="23" borderId="15" xfId="106" applyNumberFormat="1" applyFont="1" applyFill="1" applyBorder="1" applyAlignment="1" applyProtection="1">
      <alignment horizontal="center" vertical="center"/>
      <protection/>
    </xf>
    <xf numFmtId="0" fontId="35" fillId="23" borderId="15" xfId="0" applyFont="1" applyFill="1" applyBorder="1" applyAlignment="1">
      <alignment horizontal="center"/>
    </xf>
    <xf numFmtId="0" fontId="34" fillId="0" borderId="36" xfId="89" applyFont="1" applyFill="1" applyBorder="1" applyAlignment="1">
      <alignment wrapText="1"/>
      <protection/>
    </xf>
    <xf numFmtId="179" fontId="43" fillId="0" borderId="36" xfId="106" applyNumberFormat="1" applyFont="1" applyFill="1" applyBorder="1" applyAlignment="1" applyProtection="1">
      <alignment horizontal="left"/>
      <protection/>
    </xf>
    <xf numFmtId="0" fontId="34" fillId="0" borderId="30" xfId="88" applyFont="1" applyFill="1" applyBorder="1" applyAlignment="1" applyProtection="1">
      <alignment horizontal="center" vertical="center"/>
      <protection/>
    </xf>
    <xf numFmtId="0" fontId="34" fillId="0" borderId="28" xfId="88" applyFont="1" applyFill="1" applyBorder="1" applyAlignment="1" applyProtection="1">
      <alignment horizontal="center" vertical="center" wrapText="1" shrinkToFit="1"/>
      <protection/>
    </xf>
    <xf numFmtId="0" fontId="34" fillId="0" borderId="18" xfId="88" applyFont="1" applyFill="1" applyBorder="1" applyAlignment="1" applyProtection="1">
      <alignment horizontal="center" vertical="center" wrapText="1" shrinkToFit="1"/>
      <protection/>
    </xf>
    <xf numFmtId="4" fontId="35" fillId="0" borderId="21" xfId="0" applyNumberFormat="1" applyFont="1" applyFill="1" applyBorder="1" applyAlignment="1">
      <alignment horizontal="center" vertical="center"/>
    </xf>
    <xf numFmtId="4" fontId="54" fillId="0" borderId="21" xfId="88" applyNumberFormat="1" applyFont="1" applyFill="1" applyBorder="1" applyAlignment="1">
      <alignment horizontal="center"/>
      <protection/>
    </xf>
    <xf numFmtId="0" fontId="35" fillId="0" borderId="15" xfId="92" applyFont="1" applyFill="1" applyBorder="1" applyAlignment="1" applyProtection="1">
      <alignment horizontal="center"/>
      <protection locked="0"/>
    </xf>
    <xf numFmtId="177" fontId="34" fillId="0" borderId="15" xfId="85" applyNumberFormat="1" applyFont="1" applyFill="1" applyBorder="1" applyAlignment="1">
      <alignment horizontal="center"/>
      <protection/>
    </xf>
    <xf numFmtId="3" fontId="34" fillId="0" borderId="15" xfId="85" applyNumberFormat="1" applyFont="1" applyFill="1" applyBorder="1" applyAlignment="1">
      <alignment horizontal="center"/>
      <protection/>
    </xf>
    <xf numFmtId="0" fontId="35" fillId="0" borderId="16" xfId="92" applyFont="1" applyFill="1" applyBorder="1" applyAlignment="1" applyProtection="1">
      <alignment horizontal="center"/>
      <protection locked="0"/>
    </xf>
    <xf numFmtId="0" fontId="35" fillId="0" borderId="0" xfId="85" applyFont="1" applyFill="1" applyBorder="1" applyAlignment="1">
      <alignment horizontal="right"/>
      <protection/>
    </xf>
    <xf numFmtId="0" fontId="35" fillId="0" borderId="0" xfId="85" applyFont="1" applyFill="1" applyBorder="1" applyAlignment="1">
      <alignment horizontal="center"/>
      <protection/>
    </xf>
    <xf numFmtId="0" fontId="35" fillId="0" borderId="37" xfId="92" applyFont="1" applyFill="1" applyBorder="1" applyAlignment="1" applyProtection="1">
      <alignment horizontal="center"/>
      <protection locked="0"/>
    </xf>
    <xf numFmtId="0" fontId="35" fillId="0" borderId="28" xfId="92" applyFont="1" applyFill="1" applyBorder="1" applyAlignment="1" applyProtection="1">
      <alignment horizontal="left"/>
      <protection locked="0"/>
    </xf>
    <xf numFmtId="177" fontId="34" fillId="0" borderId="16" xfId="85" applyNumberFormat="1" applyFont="1" applyFill="1" applyBorder="1" applyAlignment="1">
      <alignment horizontal="center"/>
      <protection/>
    </xf>
    <xf numFmtId="0" fontId="35" fillId="0" borderId="20" xfId="92" applyFont="1" applyFill="1" applyBorder="1" applyProtection="1">
      <alignment/>
      <protection locked="0"/>
    </xf>
    <xf numFmtId="14" fontId="35" fillId="0" borderId="20" xfId="92" applyNumberFormat="1" applyFont="1" applyFill="1" applyBorder="1" applyAlignment="1" applyProtection="1">
      <alignment horizontal="left"/>
      <protection locked="0"/>
    </xf>
    <xf numFmtId="0" fontId="35" fillId="0" borderId="34" xfId="92" applyFont="1" applyFill="1" applyBorder="1" applyAlignment="1" applyProtection="1">
      <alignment horizontal="center"/>
      <protection locked="0"/>
    </xf>
    <xf numFmtId="0" fontId="35" fillId="0" borderId="34" xfId="92" applyFont="1" applyFill="1" applyBorder="1" applyProtection="1">
      <alignment/>
      <protection locked="0"/>
    </xf>
    <xf numFmtId="0" fontId="35" fillId="0" borderId="0" xfId="92" applyFont="1" applyFill="1" applyBorder="1" applyAlignment="1" applyProtection="1">
      <alignment horizontal="center"/>
      <protection locked="0"/>
    </xf>
    <xf numFmtId="3" fontId="34" fillId="0" borderId="26" xfId="85" applyNumberFormat="1" applyFont="1" applyFill="1" applyBorder="1" applyAlignment="1">
      <alignment horizontal="center"/>
      <protection/>
    </xf>
    <xf numFmtId="177" fontId="34" fillId="0" borderId="26" xfId="85" applyNumberFormat="1" applyFont="1" applyFill="1" applyBorder="1" applyAlignment="1">
      <alignment horizontal="center"/>
      <protection/>
    </xf>
    <xf numFmtId="0" fontId="35" fillId="0" borderId="38" xfId="92" applyFont="1" applyFill="1" applyBorder="1" applyAlignment="1" applyProtection="1">
      <alignment horizontal="center"/>
      <protection locked="0"/>
    </xf>
    <xf numFmtId="0" fontId="35" fillId="0" borderId="39" xfId="92" applyFont="1" applyFill="1" applyBorder="1" applyAlignment="1" applyProtection="1">
      <alignment horizontal="left"/>
      <protection locked="0"/>
    </xf>
    <xf numFmtId="0" fontId="35" fillId="0" borderId="40" xfId="92" applyFont="1" applyFill="1" applyBorder="1" applyAlignment="1" applyProtection="1">
      <alignment horizontal="center"/>
      <protection locked="0"/>
    </xf>
    <xf numFmtId="0" fontId="35" fillId="0" borderId="36" xfId="92" applyFont="1" applyFill="1" applyBorder="1" applyProtection="1">
      <alignment/>
      <protection locked="0"/>
    </xf>
    <xf numFmtId="0" fontId="35" fillId="0" borderId="0" xfId="92" applyFont="1" applyFill="1" applyBorder="1" applyAlignment="1" applyProtection="1">
      <alignment horizontal="left"/>
      <protection locked="0"/>
    </xf>
    <xf numFmtId="14" fontId="35" fillId="0" borderId="39" xfId="92" applyNumberFormat="1" applyFont="1" applyFill="1" applyBorder="1" applyAlignment="1" applyProtection="1">
      <alignment horizontal="left"/>
      <protection locked="0"/>
    </xf>
    <xf numFmtId="0" fontId="35" fillId="0" borderId="41" xfId="92" applyFont="1" applyFill="1" applyBorder="1" applyAlignment="1" applyProtection="1">
      <alignment horizontal="center"/>
      <protection locked="0"/>
    </xf>
    <xf numFmtId="14" fontId="35" fillId="0" borderId="36" xfId="92" applyNumberFormat="1" applyFont="1" applyFill="1" applyBorder="1" applyAlignment="1" applyProtection="1">
      <alignment horizontal="left"/>
      <protection locked="0"/>
    </xf>
    <xf numFmtId="14" fontId="35" fillId="0" borderId="42" xfId="92" applyNumberFormat="1" applyFont="1" applyFill="1" applyBorder="1" applyAlignment="1" applyProtection="1">
      <alignment horizontal="left"/>
      <protection locked="0"/>
    </xf>
    <xf numFmtId="3" fontId="34" fillId="0" borderId="31" xfId="85" applyNumberFormat="1" applyFont="1" applyFill="1" applyBorder="1" applyAlignment="1">
      <alignment horizontal="center"/>
      <protection/>
    </xf>
    <xf numFmtId="177" fontId="34" fillId="0" borderId="31" xfId="85" applyNumberFormat="1" applyFont="1" applyFill="1" applyBorder="1" applyAlignment="1">
      <alignment horizontal="center"/>
      <protection/>
    </xf>
    <xf numFmtId="0" fontId="35" fillId="0" borderId="43" xfId="92" applyFont="1" applyFill="1" applyBorder="1" applyAlignment="1" applyProtection="1">
      <alignment horizontal="center"/>
      <protection locked="0"/>
    </xf>
    <xf numFmtId="14" fontId="35" fillId="0" borderId="44" xfId="92" applyNumberFormat="1" applyFont="1" applyFill="1" applyBorder="1" applyAlignment="1" applyProtection="1">
      <alignment horizontal="left"/>
      <protection locked="0"/>
    </xf>
    <xf numFmtId="0" fontId="35" fillId="0" borderId="45" xfId="92" applyFont="1" applyFill="1" applyBorder="1" applyAlignment="1" applyProtection="1">
      <alignment horizontal="center"/>
      <protection locked="0"/>
    </xf>
    <xf numFmtId="3" fontId="34" fillId="0" borderId="45" xfId="85" applyNumberFormat="1" applyFont="1" applyFill="1" applyBorder="1" applyAlignment="1">
      <alignment horizontal="center"/>
      <protection/>
    </xf>
    <xf numFmtId="177" fontId="34" fillId="0" borderId="45" xfId="85" applyNumberFormat="1" applyFont="1" applyFill="1" applyBorder="1" applyAlignment="1">
      <alignment horizontal="center"/>
      <protection/>
    </xf>
    <xf numFmtId="0" fontId="35" fillId="0" borderId="36" xfId="92" applyFont="1" applyFill="1" applyBorder="1" applyAlignment="1" applyProtection="1">
      <alignment horizontal="left"/>
      <protection locked="0"/>
    </xf>
    <xf numFmtId="0" fontId="35" fillId="0" borderId="36" xfId="92" applyFont="1" applyFill="1" applyBorder="1" applyAlignment="1" applyProtection="1">
      <alignment horizontal="left" wrapText="1"/>
      <protection locked="0"/>
    </xf>
    <xf numFmtId="0" fontId="35" fillId="0" borderId="42" xfId="92" applyFont="1" applyFill="1" applyBorder="1" applyAlignment="1" applyProtection="1">
      <alignment horizontal="left" wrapText="1"/>
      <protection locked="0"/>
    </xf>
    <xf numFmtId="0" fontId="35" fillId="0" borderId="31" xfId="92" applyFont="1" applyFill="1" applyBorder="1" applyAlignment="1" applyProtection="1">
      <alignment horizontal="center"/>
      <protection locked="0"/>
    </xf>
    <xf numFmtId="0" fontId="35" fillId="0" borderId="44" xfId="92" applyFont="1" applyFill="1" applyBorder="1" applyAlignment="1" applyProtection="1">
      <alignment horizontal="left"/>
      <protection locked="0"/>
    </xf>
    <xf numFmtId="0" fontId="35" fillId="0" borderId="22" xfId="92" applyFont="1" applyFill="1" applyBorder="1" applyAlignment="1" applyProtection="1">
      <alignment horizontal="center"/>
      <protection locked="0"/>
    </xf>
    <xf numFmtId="0" fontId="35" fillId="0" borderId="23" xfId="92" applyFont="1" applyFill="1" applyBorder="1" applyProtection="1">
      <alignment/>
      <protection locked="0"/>
    </xf>
    <xf numFmtId="0" fontId="35" fillId="0" borderId="23" xfId="92" applyFont="1" applyFill="1" applyBorder="1" applyAlignment="1" applyProtection="1">
      <alignment horizontal="center"/>
      <protection locked="0"/>
    </xf>
    <xf numFmtId="3" fontId="34" fillId="0" borderId="46" xfId="85" applyNumberFormat="1" applyFont="1" applyFill="1" applyBorder="1" applyAlignment="1">
      <alignment horizontal="center"/>
      <protection/>
    </xf>
    <xf numFmtId="177" fontId="34" fillId="0" borderId="46" xfId="85" applyNumberFormat="1" applyFont="1" applyFill="1" applyBorder="1" applyAlignment="1">
      <alignment horizontal="center"/>
      <protection/>
    </xf>
    <xf numFmtId="0" fontId="35" fillId="0" borderId="47" xfId="92" applyFont="1" applyFill="1" applyBorder="1" applyAlignment="1" applyProtection="1">
      <alignment horizontal="center"/>
      <protection locked="0"/>
    </xf>
    <xf numFmtId="0" fontId="35" fillId="0" borderId="48" xfId="92" applyFont="1" applyFill="1" applyBorder="1" applyAlignment="1" applyProtection="1">
      <alignment horizontal="left"/>
      <protection locked="0"/>
    </xf>
    <xf numFmtId="0" fontId="35" fillId="0" borderId="49" xfId="92" applyFont="1" applyFill="1" applyBorder="1" applyAlignment="1" applyProtection="1">
      <alignment horizontal="center"/>
      <protection locked="0"/>
    </xf>
    <xf numFmtId="177" fontId="34" fillId="0" borderId="49" xfId="85" applyNumberFormat="1" applyFont="1" applyFill="1" applyBorder="1" applyAlignment="1">
      <alignment horizontal="center"/>
      <protection/>
    </xf>
    <xf numFmtId="0" fontId="35" fillId="0" borderId="36" xfId="92" applyFont="1" applyFill="1" applyBorder="1" applyAlignment="1" applyProtection="1">
      <alignment wrapText="1"/>
      <protection locked="0"/>
    </xf>
    <xf numFmtId="0" fontId="35" fillId="0" borderId="42" xfId="92" applyFont="1" applyFill="1" applyBorder="1" applyAlignment="1" applyProtection="1">
      <alignment wrapText="1"/>
      <protection locked="0"/>
    </xf>
    <xf numFmtId="0" fontId="34" fillId="0" borderId="0" xfId="85" applyFont="1" applyFill="1" applyAlignment="1">
      <alignment horizontal="center"/>
      <protection/>
    </xf>
    <xf numFmtId="0" fontId="34" fillId="0" borderId="0" xfId="85" applyFont="1" applyFill="1">
      <alignment/>
      <protection/>
    </xf>
    <xf numFmtId="0" fontId="35" fillId="0" borderId="0" xfId="85" applyFont="1" applyFill="1">
      <alignment/>
      <protection/>
    </xf>
    <xf numFmtId="0" fontId="35" fillId="0" borderId="0" xfId="85" applyFont="1" applyFill="1" applyAlignment="1">
      <alignment horizontal="right"/>
      <protection/>
    </xf>
    <xf numFmtId="0" fontId="35" fillId="0" borderId="0" xfId="85" applyFont="1" applyFill="1" applyAlignment="1">
      <alignment horizontal="center"/>
      <protection/>
    </xf>
    <xf numFmtId="4" fontId="34" fillId="0" borderId="21" xfId="85" applyNumberFormat="1" applyFont="1" applyFill="1" applyBorder="1" applyAlignment="1">
      <alignment horizontal="center"/>
      <protection/>
    </xf>
    <xf numFmtId="4" fontId="35" fillId="0" borderId="35" xfId="85" applyNumberFormat="1" applyFont="1" applyFill="1" applyBorder="1" applyAlignment="1">
      <alignment horizontal="center"/>
      <protection/>
    </xf>
    <xf numFmtId="4" fontId="34" fillId="0" borderId="27" xfId="85" applyNumberFormat="1" applyFont="1" applyFill="1" applyBorder="1" applyAlignment="1">
      <alignment horizontal="center"/>
      <protection/>
    </xf>
    <xf numFmtId="4" fontId="34" fillId="0" borderId="50" xfId="85" applyNumberFormat="1" applyFont="1" applyFill="1" applyBorder="1" applyAlignment="1">
      <alignment horizontal="center"/>
      <protection/>
    </xf>
    <xf numFmtId="4" fontId="34" fillId="0" borderId="51" xfId="85" applyNumberFormat="1" applyFont="1" applyFill="1" applyBorder="1" applyAlignment="1">
      <alignment horizontal="center"/>
      <protection/>
    </xf>
    <xf numFmtId="4" fontId="35" fillId="0" borderId="0" xfId="85" applyNumberFormat="1" applyFont="1" applyFill="1" applyAlignment="1">
      <alignment horizontal="center"/>
      <protection/>
    </xf>
    <xf numFmtId="0" fontId="35" fillId="0" borderId="0" xfId="85" applyFont="1" applyFill="1" applyBorder="1">
      <alignment/>
      <protection/>
    </xf>
    <xf numFmtId="0" fontId="35" fillId="0" borderId="52" xfId="92" applyFont="1" applyFill="1" applyBorder="1" applyAlignment="1" applyProtection="1">
      <alignment horizontal="center"/>
      <protection locked="0"/>
    </xf>
    <xf numFmtId="0" fontId="35" fillId="0" borderId="20" xfId="92" applyFont="1" applyFill="1" applyBorder="1" applyAlignment="1" applyProtection="1">
      <alignment horizontal="left"/>
      <protection locked="0"/>
    </xf>
    <xf numFmtId="0" fontId="35" fillId="0" borderId="53" xfId="92" applyFont="1" applyFill="1" applyBorder="1" applyAlignment="1" applyProtection="1">
      <alignment horizontal="center"/>
      <protection locked="0"/>
    </xf>
    <xf numFmtId="0" fontId="35" fillId="0" borderId="30" xfId="92" applyFont="1" applyFill="1" applyBorder="1" applyAlignment="1" applyProtection="1">
      <alignment horizontal="left"/>
      <protection locked="0"/>
    </xf>
    <xf numFmtId="0" fontId="39" fillId="0" borderId="0" xfId="85" applyFont="1" applyFill="1" applyBorder="1">
      <alignment/>
      <protection/>
    </xf>
    <xf numFmtId="0" fontId="35" fillId="0" borderId="0" xfId="92" applyFont="1" applyFill="1" applyBorder="1" applyProtection="1">
      <alignment/>
      <protection locked="0"/>
    </xf>
    <xf numFmtId="0" fontId="35" fillId="0" borderId="0" xfId="93" applyFont="1" applyFill="1" applyBorder="1" applyAlignment="1" applyProtection="1">
      <alignment horizontal="center"/>
      <protection locked="0"/>
    </xf>
    <xf numFmtId="0" fontId="35" fillId="0" borderId="16" xfId="93" applyFont="1" applyFill="1" applyBorder="1" applyAlignment="1" applyProtection="1">
      <alignment horizontal="center" vertical="center" wrapText="1"/>
      <protection locked="0"/>
    </xf>
    <xf numFmtId="0" fontId="35" fillId="0" borderId="15" xfId="93" applyFont="1" applyFill="1" applyBorder="1" applyAlignment="1" applyProtection="1">
      <alignment horizontal="center" vertical="center" wrapText="1"/>
      <protection locked="0"/>
    </xf>
    <xf numFmtId="0" fontId="35" fillId="0" borderId="0" xfId="93" applyFont="1" applyFill="1" applyBorder="1" applyAlignment="1" applyProtection="1">
      <alignment horizontal="center" vertical="center" wrapText="1"/>
      <protection locked="0"/>
    </xf>
    <xf numFmtId="0" fontId="35" fillId="0" borderId="16" xfId="92" applyFont="1" applyFill="1" applyBorder="1" applyAlignment="1" applyProtection="1">
      <alignment horizontal="center" vertical="center" wrapText="1"/>
      <protection locked="0"/>
    </xf>
    <xf numFmtId="0" fontId="35" fillId="0" borderId="15" xfId="92" applyFont="1" applyFill="1" applyBorder="1" applyAlignment="1" applyProtection="1">
      <alignment horizontal="center" vertical="center" wrapText="1"/>
      <protection locked="0"/>
    </xf>
    <xf numFmtId="0" fontId="35" fillId="0" borderId="45" xfId="92" applyFont="1" applyFill="1" applyBorder="1" applyAlignment="1" applyProtection="1">
      <alignment horizontal="center" vertical="center" wrapText="1"/>
      <protection locked="0"/>
    </xf>
    <xf numFmtId="0" fontId="35" fillId="0" borderId="45" xfId="92" applyFont="1" applyFill="1" applyBorder="1" applyAlignment="1" applyProtection="1">
      <alignment horizontal="left"/>
      <protection locked="0"/>
    </xf>
    <xf numFmtId="0" fontId="35" fillId="0" borderId="36" xfId="93" applyFont="1" applyFill="1" applyBorder="1" applyAlignment="1" applyProtection="1">
      <alignment horizontal="left"/>
      <protection locked="0"/>
    </xf>
    <xf numFmtId="0" fontId="35" fillId="0" borderId="23" xfId="92" applyFont="1" applyFill="1" applyBorder="1" applyAlignment="1" applyProtection="1">
      <alignment horizontal="center" vertical="center" wrapText="1"/>
      <protection locked="0"/>
    </xf>
    <xf numFmtId="0" fontId="35" fillId="0" borderId="54" xfId="93" applyFont="1" applyFill="1" applyBorder="1" applyAlignment="1" applyProtection="1">
      <alignment horizontal="left"/>
      <protection locked="0"/>
    </xf>
    <xf numFmtId="0" fontId="35" fillId="0" borderId="0" xfId="92" applyFont="1" applyFill="1" applyBorder="1" applyAlignment="1" applyProtection="1">
      <alignment horizontal="center" vertical="center" wrapText="1"/>
      <protection locked="0"/>
    </xf>
    <xf numFmtId="0" fontId="35" fillId="0" borderId="55" xfId="92" applyFont="1" applyFill="1" applyBorder="1" applyAlignment="1" applyProtection="1">
      <alignment horizontal="center"/>
      <protection locked="0"/>
    </xf>
    <xf numFmtId="0" fontId="35" fillId="0" borderId="31" xfId="92" applyFont="1" applyFill="1" applyBorder="1" applyAlignment="1" applyProtection="1">
      <alignment horizontal="center" vertical="center" wrapText="1"/>
      <protection locked="0"/>
    </xf>
    <xf numFmtId="0" fontId="35" fillId="0" borderId="34" xfId="85" applyFont="1" applyFill="1" applyBorder="1" applyAlignment="1">
      <alignment horizontal="center"/>
      <protection/>
    </xf>
    <xf numFmtId="4" fontId="38" fillId="0" borderId="18" xfId="85" applyNumberFormat="1" applyFont="1" applyFill="1" applyBorder="1" applyAlignment="1">
      <alignment horizontal="center"/>
      <protection/>
    </xf>
    <xf numFmtId="0" fontId="38" fillId="0" borderId="18" xfId="92" applyFont="1" applyFill="1" applyBorder="1" applyAlignment="1" applyProtection="1">
      <alignment horizontal="center" vertical="center"/>
      <protection locked="0"/>
    </xf>
    <xf numFmtId="0" fontId="38" fillId="0" borderId="18" xfId="92" applyFont="1" applyFill="1" applyBorder="1" applyAlignment="1" applyProtection="1">
      <alignment vertical="center"/>
      <protection locked="0"/>
    </xf>
    <xf numFmtId="0" fontId="38" fillId="0" borderId="18" xfId="92" applyFont="1" applyFill="1" applyBorder="1" applyAlignment="1" applyProtection="1">
      <alignment horizontal="center" vertical="center" wrapText="1"/>
      <protection locked="0"/>
    </xf>
    <xf numFmtId="2" fontId="38" fillId="0" borderId="18" xfId="92" applyNumberFormat="1" applyFont="1" applyFill="1" applyBorder="1" applyAlignment="1" applyProtection="1">
      <alignment horizontal="center" vertical="center" wrapText="1"/>
      <protection locked="0"/>
    </xf>
    <xf numFmtId="4" fontId="38" fillId="0" borderId="18" xfId="92" applyNumberFormat="1" applyFont="1" applyFill="1" applyBorder="1" applyAlignment="1" applyProtection="1">
      <alignment horizontal="center" vertical="center" wrapText="1"/>
      <protection locked="0"/>
    </xf>
    <xf numFmtId="0" fontId="35" fillId="0" borderId="42" xfId="93" applyFont="1" applyFill="1" applyBorder="1" applyAlignment="1" applyProtection="1">
      <alignment horizontal="left"/>
      <protection locked="0"/>
    </xf>
    <xf numFmtId="0" fontId="35" fillId="0" borderId="31" xfId="93" applyFont="1" applyFill="1" applyBorder="1" applyAlignment="1" applyProtection="1">
      <alignment horizontal="center" vertical="center" wrapText="1"/>
      <protection locked="0"/>
    </xf>
    <xf numFmtId="0" fontId="45" fillId="0" borderId="0" xfId="85" applyFont="1" applyFill="1" applyBorder="1">
      <alignment/>
      <protection/>
    </xf>
    <xf numFmtId="4" fontId="35" fillId="0" borderId="29" xfId="85" applyNumberFormat="1" applyFont="1" applyFill="1" applyBorder="1" applyAlignment="1">
      <alignment horizontal="center"/>
      <protection/>
    </xf>
    <xf numFmtId="4" fontId="35" fillId="0" borderId="21" xfId="85" applyNumberFormat="1" applyFont="1" applyFill="1" applyBorder="1" applyAlignment="1">
      <alignment horizontal="center"/>
      <protection/>
    </xf>
    <xf numFmtId="3" fontId="35" fillId="0" borderId="16" xfId="85" applyNumberFormat="1" applyFont="1" applyFill="1" applyBorder="1" applyAlignment="1">
      <alignment horizontal="center"/>
      <protection/>
    </xf>
    <xf numFmtId="177" fontId="35" fillId="0" borderId="15" xfId="85" applyNumberFormat="1" applyFont="1" applyFill="1" applyBorder="1" applyAlignment="1">
      <alignment horizontal="center"/>
      <protection/>
    </xf>
    <xf numFmtId="3" fontId="35" fillId="0" borderId="15" xfId="85" applyNumberFormat="1" applyFont="1" applyFill="1" applyBorder="1" applyAlignment="1">
      <alignment horizontal="center"/>
      <protection/>
    </xf>
    <xf numFmtId="3" fontId="35" fillId="0" borderId="31" xfId="85" applyNumberFormat="1" applyFont="1" applyFill="1" applyBorder="1" applyAlignment="1">
      <alignment horizontal="center"/>
      <protection/>
    </xf>
    <xf numFmtId="3" fontId="35" fillId="0" borderId="49" xfId="85" applyNumberFormat="1" applyFont="1" applyFill="1" applyBorder="1" applyAlignment="1">
      <alignment horizontal="center"/>
      <protection/>
    </xf>
    <xf numFmtId="4" fontId="34" fillId="0" borderId="32" xfId="85" applyNumberFormat="1" applyFont="1" applyFill="1" applyBorder="1" applyAlignment="1">
      <alignment horizontal="center"/>
      <protection/>
    </xf>
    <xf numFmtId="0" fontId="34" fillId="0" borderId="15" xfId="0" applyFont="1" applyBorder="1" applyAlignment="1">
      <alignment wrapText="1"/>
    </xf>
    <xf numFmtId="0" fontId="35" fillId="0" borderId="15" xfId="0" applyFont="1" applyBorder="1" applyAlignment="1">
      <alignment horizontal="center"/>
    </xf>
    <xf numFmtId="1" fontId="35" fillId="0" borderId="15" xfId="87" applyNumberFormat="1" applyFont="1" applyFill="1" applyBorder="1" applyAlignment="1">
      <alignment horizontal="left" vertical="center" wrapText="1"/>
      <protection/>
    </xf>
    <xf numFmtId="1" fontId="35" fillId="0" borderId="15" xfId="87" applyNumberFormat="1" applyFont="1" applyFill="1" applyBorder="1" applyAlignment="1">
      <alignment horizontal="center" wrapText="1"/>
      <protection/>
    </xf>
    <xf numFmtId="1" fontId="35" fillId="0" borderId="15" xfId="87" applyNumberFormat="1" applyFont="1" applyFill="1" applyBorder="1" applyAlignment="1">
      <alignment horizontal="left" wrapText="1"/>
      <protection/>
    </xf>
    <xf numFmtId="0" fontId="34" fillId="0" borderId="15" xfId="87" applyFont="1" applyFill="1" applyBorder="1" applyAlignment="1">
      <alignment horizontal="left" vertical="center" wrapText="1"/>
      <protection/>
    </xf>
    <xf numFmtId="176" fontId="35" fillId="0" borderId="15" xfId="0" applyNumberFormat="1" applyFont="1" applyFill="1" applyBorder="1" applyAlignment="1">
      <alignment horizontal="center"/>
    </xf>
    <xf numFmtId="0" fontId="35" fillId="0" borderId="15" xfId="87" applyFont="1" applyFill="1" applyBorder="1" applyAlignment="1">
      <alignment horizontal="left" vertical="center" wrapText="1"/>
      <protection/>
    </xf>
    <xf numFmtId="0" fontId="35" fillId="0" borderId="0" xfId="90" applyFont="1" applyAlignment="1">
      <alignment vertical="center" wrapText="1"/>
      <protection/>
    </xf>
    <xf numFmtId="49" fontId="34" fillId="0" borderId="15" xfId="91" applyNumberFormat="1" applyFont="1" applyBorder="1" applyAlignment="1">
      <alignment horizontal="center" vertical="center"/>
      <protection/>
    </xf>
    <xf numFmtId="0" fontId="34" fillId="0" borderId="15" xfId="87" applyFont="1" applyBorder="1" applyAlignment="1">
      <alignment horizontal="left" vertical="center" wrapText="1"/>
      <protection/>
    </xf>
    <xf numFmtId="0" fontId="35" fillId="0" borderId="15" xfId="87" applyFont="1" applyBorder="1" applyAlignment="1">
      <alignment horizontal="left" vertical="center" wrapText="1"/>
      <protection/>
    </xf>
    <xf numFmtId="0" fontId="35" fillId="0" borderId="15" xfId="0" applyFont="1" applyBorder="1" applyAlignment="1">
      <alignment wrapText="1"/>
    </xf>
    <xf numFmtId="0" fontId="34" fillId="0" borderId="16" xfId="0" applyFont="1" applyFill="1" applyBorder="1" applyAlignment="1">
      <alignment horizontal="center" vertical="center"/>
    </xf>
    <xf numFmtId="0" fontId="34" fillId="0" borderId="16" xfId="0" applyFont="1" applyFill="1" applyBorder="1" applyAlignment="1">
      <alignment horizontal="left" vertical="center"/>
    </xf>
    <xf numFmtId="176" fontId="34" fillId="0" borderId="16" xfId="0" applyNumberFormat="1" applyFont="1" applyFill="1" applyBorder="1" applyAlignment="1">
      <alignment horizontal="center" vertical="center"/>
    </xf>
    <xf numFmtId="0" fontId="38" fillId="0" borderId="33" xfId="0" applyFont="1" applyFill="1" applyBorder="1" applyAlignment="1">
      <alignment horizontal="center" vertical="center"/>
    </xf>
    <xf numFmtId="176" fontId="38" fillId="0" borderId="18" xfId="0" applyNumberFormat="1" applyFont="1" applyFill="1" applyBorder="1" applyAlignment="1">
      <alignment horizontal="center" vertical="center"/>
    </xf>
    <xf numFmtId="176" fontId="38" fillId="0" borderId="33" xfId="0" applyNumberFormat="1" applyFont="1" applyFill="1" applyBorder="1" applyAlignment="1">
      <alignment horizontal="center" vertical="center"/>
    </xf>
    <xf numFmtId="0" fontId="35" fillId="0" borderId="0" xfId="0" applyFont="1" applyFill="1" applyAlignment="1">
      <alignment/>
    </xf>
    <xf numFmtId="49" fontId="34" fillId="0" borderId="15" xfId="91" applyNumberFormat="1" applyFont="1" applyFill="1" applyBorder="1" applyAlignment="1">
      <alignment horizontal="center" vertical="center"/>
      <protection/>
    </xf>
    <xf numFmtId="0" fontId="34" fillId="0" borderId="0" xfId="0" applyFont="1" applyFill="1" applyAlignment="1">
      <alignment horizontal="center"/>
    </xf>
    <xf numFmtId="176" fontId="34" fillId="0" borderId="0" xfId="0" applyNumberFormat="1" applyFont="1" applyFill="1" applyAlignment="1">
      <alignment horizontal="center"/>
    </xf>
    <xf numFmtId="4" fontId="35" fillId="0" borderId="15" xfId="0" applyNumberFormat="1" applyFont="1" applyFill="1" applyBorder="1" applyAlignment="1">
      <alignment horizontal="center"/>
    </xf>
    <xf numFmtId="4" fontId="35" fillId="0" borderId="15" xfId="87" applyNumberFormat="1" applyFont="1" applyFill="1" applyBorder="1" applyAlignment="1">
      <alignment horizontal="center" wrapText="1"/>
      <protection/>
    </xf>
    <xf numFmtId="0" fontId="3" fillId="0" borderId="15" xfId="0" applyFont="1" applyFill="1" applyBorder="1" applyAlignment="1">
      <alignment horizontal="center" vertical="center"/>
    </xf>
    <xf numFmtId="176" fontId="3" fillId="0" borderId="15" xfId="0" applyNumberFormat="1" applyFont="1" applyFill="1" applyBorder="1" applyAlignment="1">
      <alignment horizontal="center" vertical="center"/>
    </xf>
    <xf numFmtId="0" fontId="3"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center"/>
    </xf>
    <xf numFmtId="176" fontId="2" fillId="0" borderId="0" xfId="0" applyNumberFormat="1" applyFont="1" applyFill="1" applyAlignment="1">
      <alignment horizontal="center"/>
    </xf>
    <xf numFmtId="0" fontId="0" fillId="0" borderId="0" xfId="0" applyFont="1" applyFill="1" applyAlignment="1">
      <alignment/>
    </xf>
    <xf numFmtId="0" fontId="35" fillId="0" borderId="0" xfId="0" applyFont="1" applyFill="1" applyAlignment="1">
      <alignment horizontal="center"/>
    </xf>
    <xf numFmtId="176" fontId="35" fillId="0" borderId="0" xfId="0" applyNumberFormat="1" applyFont="1" applyFill="1" applyAlignment="1">
      <alignment horizontal="center"/>
    </xf>
    <xf numFmtId="0" fontId="45" fillId="0" borderId="0" xfId="0" applyFont="1" applyFill="1" applyAlignment="1">
      <alignment/>
    </xf>
    <xf numFmtId="0" fontId="38" fillId="0" borderId="0" xfId="0" applyFont="1" applyFill="1" applyBorder="1" applyAlignment="1">
      <alignment horizontal="center" vertical="center"/>
    </xf>
    <xf numFmtId="0" fontId="38" fillId="0" borderId="0" xfId="0" applyFont="1" applyFill="1" applyBorder="1" applyAlignment="1">
      <alignment horizontal="left" vertical="center"/>
    </xf>
    <xf numFmtId="176" fontId="38" fillId="0" borderId="0" xfId="0" applyNumberFormat="1" applyFont="1" applyFill="1" applyBorder="1" applyAlignment="1">
      <alignment horizontal="center" vertical="center"/>
    </xf>
    <xf numFmtId="4" fontId="35" fillId="0" borderId="15" xfId="87" applyNumberFormat="1" applyFont="1" applyFill="1" applyBorder="1" applyAlignment="1">
      <alignment horizontal="left" wrapText="1"/>
      <protection/>
    </xf>
    <xf numFmtId="0" fontId="32" fillId="0" borderId="0" xfId="0" applyFont="1" applyFill="1" applyAlignment="1">
      <alignment/>
    </xf>
    <xf numFmtId="176" fontId="3" fillId="0" borderId="0" xfId="0" applyNumberFormat="1" applyFont="1" applyFill="1" applyAlignment="1">
      <alignment horizontal="center"/>
    </xf>
    <xf numFmtId="0" fontId="35" fillId="0" borderId="15" xfId="0" applyFont="1" applyFill="1" applyBorder="1" applyAlignment="1">
      <alignment wrapText="1"/>
    </xf>
    <xf numFmtId="0" fontId="35" fillId="0" borderId="0" xfId="90" applyFont="1" applyFill="1" applyAlignment="1">
      <alignment vertical="center" wrapText="1"/>
      <protection/>
    </xf>
    <xf numFmtId="1" fontId="35" fillId="0" borderId="15" xfId="87" applyNumberFormat="1" applyFont="1" applyFill="1" applyBorder="1" applyAlignment="1">
      <alignment horizontal="center" vertical="center" wrapText="1"/>
      <protection/>
    </xf>
    <xf numFmtId="4" fontId="35" fillId="0" borderId="15" xfId="87" applyNumberFormat="1" applyFont="1" applyFill="1" applyBorder="1" applyAlignment="1">
      <alignment horizontal="center" vertical="center" wrapText="1"/>
      <protection/>
    </xf>
    <xf numFmtId="0" fontId="34" fillId="0" borderId="31" xfId="0" applyFont="1" applyFill="1" applyBorder="1" applyAlignment="1">
      <alignment horizontal="center"/>
    </xf>
    <xf numFmtId="0" fontId="35" fillId="0" borderId="31" xfId="0" applyFont="1" applyFill="1" applyBorder="1" applyAlignment="1">
      <alignment wrapText="1"/>
    </xf>
    <xf numFmtId="176" fontId="34" fillId="0" borderId="31" xfId="0" applyNumberFormat="1" applyFont="1" applyFill="1" applyBorder="1" applyAlignment="1">
      <alignment horizontal="center"/>
    </xf>
    <xf numFmtId="4" fontId="37" fillId="0" borderId="18" xfId="0" applyNumberFormat="1" applyFont="1" applyFill="1" applyBorder="1" applyAlignment="1">
      <alignment horizontal="center"/>
    </xf>
    <xf numFmtId="0" fontId="38" fillId="0" borderId="26" xfId="0" applyFont="1" applyFill="1" applyBorder="1" applyAlignment="1">
      <alignment horizontal="center" vertical="center"/>
    </xf>
    <xf numFmtId="0" fontId="38" fillId="0" borderId="26" xfId="0" applyFont="1" applyFill="1" applyBorder="1" applyAlignment="1">
      <alignment horizontal="left" vertical="center"/>
    </xf>
    <xf numFmtId="176" fontId="38" fillId="0" borderId="26" xfId="0" applyNumberFormat="1" applyFont="1" applyFill="1" applyBorder="1" applyAlignment="1">
      <alignment horizontal="center" vertical="center"/>
    </xf>
    <xf numFmtId="0" fontId="37" fillId="0" borderId="17" xfId="0" applyFont="1" applyFill="1" applyBorder="1" applyAlignment="1">
      <alignment horizontal="center" vertical="center"/>
    </xf>
    <xf numFmtId="0" fontId="37" fillId="0" borderId="18" xfId="0" applyFont="1" applyFill="1" applyBorder="1" applyAlignment="1">
      <alignment horizontal="left" vertical="center"/>
    </xf>
    <xf numFmtId="176" fontId="37" fillId="0" borderId="19" xfId="0" applyNumberFormat="1" applyFont="1" applyFill="1" applyBorder="1" applyAlignment="1">
      <alignment horizontal="center" vertical="center"/>
    </xf>
    <xf numFmtId="0" fontId="34" fillId="0" borderId="34" xfId="0" applyFont="1" applyBorder="1" applyAlignment="1">
      <alignment horizontal="center"/>
    </xf>
    <xf numFmtId="0" fontId="35" fillId="0" borderId="35" xfId="0" applyFont="1" applyBorder="1" applyAlignment="1">
      <alignment/>
    </xf>
    <xf numFmtId="0" fontId="34" fillId="0" borderId="20" xfId="0" applyFont="1" applyBorder="1" applyAlignment="1">
      <alignment horizontal="center"/>
    </xf>
    <xf numFmtId="0" fontId="34" fillId="0" borderId="56" xfId="0" applyFont="1" applyBorder="1" applyAlignment="1">
      <alignment horizontal="center"/>
    </xf>
    <xf numFmtId="0" fontId="35" fillId="0" borderId="50" xfId="0" applyFont="1" applyBorder="1" applyAlignment="1">
      <alignment/>
    </xf>
    <xf numFmtId="0" fontId="34" fillId="0" borderId="57" xfId="0" applyFont="1" applyBorder="1" applyAlignment="1">
      <alignment horizontal="center"/>
    </xf>
    <xf numFmtId="0" fontId="35" fillId="0" borderId="58" xfId="0" applyFont="1" applyBorder="1" applyAlignment="1">
      <alignment/>
    </xf>
    <xf numFmtId="0" fontId="37" fillId="0" borderId="59" xfId="0" applyFont="1" applyFill="1" applyBorder="1" applyAlignment="1">
      <alignment horizontal="center"/>
    </xf>
    <xf numFmtId="0" fontId="45" fillId="0" borderId="60" xfId="0" applyFont="1" applyFill="1" applyBorder="1" applyAlignment="1">
      <alignment horizontal="center"/>
    </xf>
    <xf numFmtId="0" fontId="37" fillId="0" borderId="17" xfId="0" applyFont="1" applyBorder="1" applyAlignment="1">
      <alignment horizontal="center"/>
    </xf>
    <xf numFmtId="0" fontId="37" fillId="0" borderId="33" xfId="0" applyFont="1" applyBorder="1" applyAlignment="1">
      <alignment horizontal="center"/>
    </xf>
    <xf numFmtId="0" fontId="37" fillId="0" borderId="19" xfId="0" applyFont="1" applyBorder="1" applyAlignment="1">
      <alignment horizontal="center"/>
    </xf>
    <xf numFmtId="0" fontId="35" fillId="0" borderId="0" xfId="0" applyFont="1" applyAlignment="1">
      <alignment horizontal="left"/>
    </xf>
    <xf numFmtId="0" fontId="34" fillId="0" borderId="17" xfId="0" applyFont="1" applyFill="1" applyBorder="1" applyAlignment="1">
      <alignment horizontal="center"/>
    </xf>
    <xf numFmtId="0" fontId="34" fillId="0" borderId="19" xfId="0" applyFont="1" applyFill="1" applyBorder="1" applyAlignment="1">
      <alignment horizontal="center"/>
    </xf>
    <xf numFmtId="0" fontId="37" fillId="0" borderId="59" xfId="0" applyFont="1" applyFill="1" applyBorder="1" applyAlignment="1">
      <alignment horizontal="center" vertical="center"/>
    </xf>
    <xf numFmtId="0" fontId="45" fillId="0" borderId="61" xfId="0" applyFont="1" applyFill="1" applyBorder="1" applyAlignment="1">
      <alignment horizontal="center" vertical="center"/>
    </xf>
    <xf numFmtId="0" fontId="45" fillId="0" borderId="62" xfId="0" applyFont="1" applyFill="1" applyBorder="1" applyAlignment="1">
      <alignment horizontal="center" vertical="center"/>
    </xf>
    <xf numFmtId="0" fontId="37" fillId="0" borderId="17" xfId="92" applyFont="1" applyFill="1" applyBorder="1" applyAlignment="1" applyProtection="1">
      <alignment horizontal="center"/>
      <protection locked="0"/>
    </xf>
    <xf numFmtId="0" fontId="37" fillId="0" borderId="33" xfId="92" applyFont="1" applyFill="1" applyBorder="1" applyAlignment="1" applyProtection="1">
      <alignment horizontal="center"/>
      <protection locked="0"/>
    </xf>
    <xf numFmtId="0" fontId="37" fillId="0" borderId="19" xfId="92" applyFont="1" applyFill="1" applyBorder="1" applyAlignment="1" applyProtection="1">
      <alignment horizontal="center"/>
      <protection locked="0"/>
    </xf>
    <xf numFmtId="176" fontId="37" fillId="0" borderId="59" xfId="0" applyNumberFormat="1" applyFont="1" applyFill="1" applyBorder="1" applyAlignment="1">
      <alignment horizontal="center" vertical="center"/>
    </xf>
    <xf numFmtId="0" fontId="37" fillId="0" borderId="17" xfId="0" applyFont="1" applyFill="1" applyBorder="1" applyAlignment="1">
      <alignment horizontal="center" vertical="center"/>
    </xf>
    <xf numFmtId="0" fontId="45" fillId="0" borderId="33" xfId="0" applyFont="1" applyFill="1" applyBorder="1" applyAlignment="1">
      <alignment horizontal="center" vertical="center"/>
    </xf>
    <xf numFmtId="0" fontId="38" fillId="0" borderId="17" xfId="92" applyFont="1" applyFill="1" applyBorder="1" applyAlignment="1" applyProtection="1">
      <alignment horizontal="left" vertical="center" wrapText="1"/>
      <protection locked="0"/>
    </xf>
    <xf numFmtId="0" fontId="38" fillId="0" borderId="33" xfId="92" applyFont="1" applyFill="1" applyBorder="1" applyAlignment="1" applyProtection="1">
      <alignment horizontal="left" vertical="center" wrapText="1"/>
      <protection locked="0"/>
    </xf>
    <xf numFmtId="0" fontId="38" fillId="0" borderId="19" xfId="92" applyFont="1" applyFill="1" applyBorder="1" applyAlignment="1" applyProtection="1">
      <alignment horizontal="left" vertical="center" wrapText="1"/>
      <protection locked="0"/>
    </xf>
    <xf numFmtId="0" fontId="37" fillId="0" borderId="17" xfId="92" applyFont="1" applyFill="1" applyBorder="1" applyAlignment="1" applyProtection="1">
      <alignment horizontal="center" vertical="center" wrapText="1"/>
      <protection locked="0"/>
    </xf>
    <xf numFmtId="0" fontId="37" fillId="0" borderId="33" xfId="92" applyFont="1" applyFill="1" applyBorder="1" applyAlignment="1" applyProtection="1">
      <alignment horizontal="center" vertical="center" wrapText="1"/>
      <protection locked="0"/>
    </xf>
    <xf numFmtId="0" fontId="37" fillId="0" borderId="19" xfId="92" applyFont="1" applyFill="1" applyBorder="1" applyAlignment="1" applyProtection="1">
      <alignment horizontal="center" vertical="center" wrapText="1"/>
      <protection locked="0"/>
    </xf>
    <xf numFmtId="177" fontId="37" fillId="23" borderId="17" xfId="0" applyNumberFormat="1" applyFont="1" applyFill="1" applyBorder="1" applyAlignment="1">
      <alignment horizontal="center" vertical="center"/>
    </xf>
    <xf numFmtId="177" fontId="37" fillId="23" borderId="33" xfId="0" applyNumberFormat="1" applyFont="1" applyFill="1" applyBorder="1" applyAlignment="1">
      <alignment horizontal="center" vertical="center"/>
    </xf>
    <xf numFmtId="177" fontId="37" fillId="23" borderId="19" xfId="0" applyNumberFormat="1" applyFont="1" applyFill="1" applyBorder="1" applyAlignment="1">
      <alignment horizontal="center" vertical="center"/>
    </xf>
    <xf numFmtId="0" fontId="37" fillId="0" borderId="57" xfId="0" applyFont="1" applyFill="1" applyBorder="1" applyAlignment="1" applyProtection="1">
      <alignment horizontal="center" vertical="center"/>
      <protection hidden="1"/>
    </xf>
    <xf numFmtId="0" fontId="37" fillId="0" borderId="49" xfId="0" applyFont="1" applyFill="1" applyBorder="1" applyAlignment="1" applyProtection="1">
      <alignment horizontal="center" vertical="center"/>
      <protection hidden="1"/>
    </xf>
    <xf numFmtId="0" fontId="37" fillId="0" borderId="58" xfId="0" applyFont="1" applyFill="1" applyBorder="1" applyAlignment="1" applyProtection="1">
      <alignment horizontal="center" vertical="center"/>
      <protection hidden="1"/>
    </xf>
    <xf numFmtId="0" fontId="55" fillId="0" borderId="59" xfId="0" applyFont="1" applyFill="1" applyBorder="1" applyAlignment="1" applyProtection="1">
      <alignment horizontal="center" vertical="center"/>
      <protection hidden="1"/>
    </xf>
    <xf numFmtId="0" fontId="55" fillId="0" borderId="61" xfId="0" applyFont="1" applyFill="1" applyBorder="1" applyAlignment="1" applyProtection="1">
      <alignment horizontal="center" vertical="center"/>
      <protection hidden="1"/>
    </xf>
    <xf numFmtId="0" fontId="55" fillId="0" borderId="60" xfId="0" applyFont="1" applyFill="1" applyBorder="1" applyAlignment="1" applyProtection="1">
      <alignment horizontal="center" vertical="center"/>
      <protection hidden="1"/>
    </xf>
    <xf numFmtId="0" fontId="40" fillId="23" borderId="17" xfId="88" applyFont="1" applyFill="1" applyBorder="1" applyAlignment="1" applyProtection="1">
      <alignment horizontal="left" vertical="center"/>
      <protection/>
    </xf>
    <xf numFmtId="0" fontId="40" fillId="23" borderId="33" xfId="88" applyFont="1" applyFill="1" applyBorder="1" applyAlignment="1" applyProtection="1">
      <alignment horizontal="left" vertical="center"/>
      <protection/>
    </xf>
    <xf numFmtId="0" fontId="40" fillId="23" borderId="19" xfId="88" applyFont="1" applyFill="1" applyBorder="1" applyAlignment="1" applyProtection="1">
      <alignment horizontal="left" vertical="center"/>
      <protection/>
    </xf>
    <xf numFmtId="4" fontId="35" fillId="0" borderId="15" xfId="0" applyNumberFormat="1" applyFont="1" applyBorder="1" applyAlignment="1">
      <alignment horizontal="center"/>
    </xf>
  </cellXfs>
  <cellStyles count="10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0]" xfId="65"/>
    <cellStyle name="Calculation" xfId="66"/>
    <cellStyle name="Check Cell" xfId="67"/>
    <cellStyle name="Çıkış" xfId="68"/>
    <cellStyle name="Explanatory Text" xfId="69"/>
    <cellStyle name="Giriş" xfId="70"/>
    <cellStyle name="Good" xfId="71"/>
    <cellStyle name="Heading 1" xfId="72"/>
    <cellStyle name="Heading 2" xfId="73"/>
    <cellStyle name="Heading 3" xfId="74"/>
    <cellStyle name="Heading 4" xfId="75"/>
    <cellStyle name="Hesaplama" xfId="76"/>
    <cellStyle name="Input" xfId="77"/>
    <cellStyle name="İşaretli Hücre" xfId="78"/>
    <cellStyle name="İyi" xfId="79"/>
    <cellStyle name="Followed Hyperlink" xfId="80"/>
    <cellStyle name="Hyperlink" xfId="81"/>
    <cellStyle name="Kötü" xfId="82"/>
    <cellStyle name="Linked Cell" xfId="83"/>
    <cellStyle name="Neutral" xfId="84"/>
    <cellStyle name="Normal 11 2" xfId="85"/>
    <cellStyle name="Normal 2" xfId="86"/>
    <cellStyle name="Normal_bp" xfId="87"/>
    <cellStyle name="Normal_KESIF" xfId="88"/>
    <cellStyle name="Normal_ömür matbaa değ.1 Fikriye" xfId="89"/>
    <cellStyle name="Normal_Sayfa1" xfId="90"/>
    <cellStyle name="Normal_Sheet1" xfId="91"/>
    <cellStyle name="Normal_Sheet1 2" xfId="92"/>
    <cellStyle name="Normal_Sheet1_1" xfId="93"/>
    <cellStyle name="Not" xfId="94"/>
    <cellStyle name="Note" xfId="95"/>
    <cellStyle name="Nötr" xfId="96"/>
    <cellStyle name="Output" xfId="97"/>
    <cellStyle name="Currency" xfId="98"/>
    <cellStyle name="Currency [0]" xfId="99"/>
    <cellStyle name="Stil 1" xfId="100"/>
    <cellStyle name="Style 1" xfId="101"/>
    <cellStyle name="Title" xfId="102"/>
    <cellStyle name="Toplam" xfId="103"/>
    <cellStyle name="Total" xfId="104"/>
    <cellStyle name="Uyarı Metni" xfId="105"/>
    <cellStyle name="Comma" xfId="106"/>
    <cellStyle name="Vurgu1" xfId="107"/>
    <cellStyle name="Vurgu2" xfId="108"/>
    <cellStyle name="Vurgu3" xfId="109"/>
    <cellStyle name="Vurgu4" xfId="110"/>
    <cellStyle name="Vurgu5" xfId="111"/>
    <cellStyle name="Vurgu6" xfId="112"/>
    <cellStyle name="Warning Text" xfId="113"/>
    <cellStyle name="Percent"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0</xdr:rowOff>
    </xdr:from>
    <xdr:to>
      <xdr:col>1</xdr:col>
      <xdr:colOff>762000</xdr:colOff>
      <xdr:row>0</xdr:row>
      <xdr:rowOff>0</xdr:rowOff>
    </xdr:to>
    <xdr:pic>
      <xdr:nvPicPr>
        <xdr:cNvPr id="1" name="1 Resim"/>
        <xdr:cNvPicPr preferRelativeResize="1">
          <a:picLocks noChangeAspect="1"/>
        </xdr:cNvPicPr>
      </xdr:nvPicPr>
      <xdr:blipFill>
        <a:blip r:embed="rId1"/>
        <a:stretch>
          <a:fillRect/>
        </a:stretch>
      </xdr:blipFill>
      <xdr:spPr>
        <a:xfrm>
          <a:off x="323850" y="0"/>
          <a:ext cx="1066800" cy="0"/>
        </a:xfrm>
        <a:prstGeom prst="rect">
          <a:avLst/>
        </a:prstGeom>
        <a:noFill/>
        <a:ln w="9525" cmpd="sng">
          <a:noFill/>
        </a:ln>
      </xdr:spPr>
    </xdr:pic>
    <xdr:clientData/>
  </xdr:twoCellAnchor>
  <xdr:twoCellAnchor editAs="oneCell">
    <xdr:from>
      <xdr:col>0</xdr:col>
      <xdr:colOff>323850</xdr:colOff>
      <xdr:row>0</xdr:row>
      <xdr:rowOff>0</xdr:rowOff>
    </xdr:from>
    <xdr:to>
      <xdr:col>1</xdr:col>
      <xdr:colOff>685800</xdr:colOff>
      <xdr:row>0</xdr:row>
      <xdr:rowOff>0</xdr:rowOff>
    </xdr:to>
    <xdr:pic>
      <xdr:nvPicPr>
        <xdr:cNvPr id="2" name="2 Resim"/>
        <xdr:cNvPicPr preferRelativeResize="1">
          <a:picLocks noChangeAspect="1"/>
        </xdr:cNvPicPr>
      </xdr:nvPicPr>
      <xdr:blipFill>
        <a:blip r:embed="rId1"/>
        <a:stretch>
          <a:fillRect/>
        </a:stretch>
      </xdr:blipFill>
      <xdr:spPr>
        <a:xfrm>
          <a:off x="323850" y="0"/>
          <a:ext cx="9906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0</xdr:rowOff>
    </xdr:from>
    <xdr:to>
      <xdr:col>1</xdr:col>
      <xdr:colOff>981075</xdr:colOff>
      <xdr:row>0</xdr:row>
      <xdr:rowOff>0</xdr:rowOff>
    </xdr:to>
    <xdr:pic>
      <xdr:nvPicPr>
        <xdr:cNvPr id="1" name="2 Resim"/>
        <xdr:cNvPicPr preferRelativeResize="1">
          <a:picLocks noChangeAspect="1"/>
        </xdr:cNvPicPr>
      </xdr:nvPicPr>
      <xdr:blipFill>
        <a:blip r:embed="rId1"/>
        <a:stretch>
          <a:fillRect/>
        </a:stretch>
      </xdr:blipFill>
      <xdr:spPr>
        <a:xfrm>
          <a:off x="295275" y="0"/>
          <a:ext cx="9810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4"/>
  <sheetViews>
    <sheetView tabSelected="1" zoomScalePageLayoutView="0" workbookViewId="0" topLeftCell="A1">
      <selection activeCell="B7" sqref="B7"/>
    </sheetView>
  </sheetViews>
  <sheetFormatPr defaultColWidth="9.00390625" defaultRowHeight="12.75"/>
  <cols>
    <col min="1" max="1" width="7.125" style="8" customWidth="1"/>
    <col min="2" max="2" width="62.125" style="2" customWidth="1"/>
    <col min="3" max="3" width="20.125" style="9" customWidth="1"/>
    <col min="4" max="16384" width="9.125" style="2" customWidth="1"/>
  </cols>
  <sheetData>
    <row r="1" spans="1:3" ht="21" thickBot="1">
      <c r="A1" s="320" t="s">
        <v>388</v>
      </c>
      <c r="B1" s="321"/>
      <c r="C1" s="322"/>
    </row>
    <row r="2" spans="1:3" ht="12.75" customHeight="1" thickBot="1">
      <c r="A2" s="3"/>
      <c r="B2" s="3"/>
      <c r="C2" s="14"/>
    </row>
    <row r="3" spans="1:3" s="16" customFormat="1" ht="21" thickBot="1">
      <c r="A3" s="308" t="s">
        <v>244</v>
      </c>
      <c r="B3" s="309" t="s">
        <v>10</v>
      </c>
      <c r="C3" s="310" t="s">
        <v>14</v>
      </c>
    </row>
    <row r="4" spans="1:3" s="16" customFormat="1" ht="19.5" thickBot="1">
      <c r="A4" s="305"/>
      <c r="B4" s="306"/>
      <c r="C4" s="307"/>
    </row>
    <row r="5" spans="1:3" s="16" customFormat="1" ht="19.5" thickBot="1">
      <c r="A5" s="19">
        <v>1</v>
      </c>
      <c r="B5" s="20" t="s">
        <v>362</v>
      </c>
      <c r="C5" s="22">
        <f>SUM(C6:C11)</f>
        <v>0</v>
      </c>
    </row>
    <row r="6" spans="1:3" ht="15.75">
      <c r="A6" s="17"/>
      <c r="B6" s="18" t="s">
        <v>362</v>
      </c>
      <c r="C6" s="23">
        <f>MİMARİ!F80</f>
        <v>0</v>
      </c>
    </row>
    <row r="7" spans="1:3" ht="15.75">
      <c r="A7" s="4"/>
      <c r="B7" s="7" t="s">
        <v>83</v>
      </c>
      <c r="C7" s="24">
        <f>ASANSÖR!F12</f>
        <v>0</v>
      </c>
    </row>
    <row r="8" spans="1:3" ht="15.75">
      <c r="A8" s="4"/>
      <c r="B8" s="7" t="s">
        <v>128</v>
      </c>
      <c r="C8" s="24">
        <f>'DIŞ CEPHE'!F16</f>
        <v>0</v>
      </c>
    </row>
    <row r="9" spans="1:3" ht="15.75">
      <c r="A9" s="4"/>
      <c r="B9" s="7" t="s">
        <v>129</v>
      </c>
      <c r="C9" s="24">
        <f>ÇATI!F19</f>
        <v>0</v>
      </c>
    </row>
    <row r="10" spans="1:3" ht="15.75">
      <c r="A10" s="4"/>
      <c r="B10" s="7" t="s">
        <v>103</v>
      </c>
      <c r="C10" s="24">
        <f>WCLER!F40</f>
        <v>0</v>
      </c>
    </row>
    <row r="11" spans="1:3" ht="16.5" thickBot="1">
      <c r="A11" s="4"/>
      <c r="B11" s="7" t="s">
        <v>387</v>
      </c>
      <c r="C11" s="24">
        <f>'YEMEKHANE YENİ ALAN'!F41</f>
        <v>0</v>
      </c>
    </row>
    <row r="12" spans="1:3" s="16" customFormat="1" ht="19.5" thickBot="1">
      <c r="A12" s="19">
        <v>2</v>
      </c>
      <c r="B12" s="20" t="s">
        <v>363</v>
      </c>
      <c r="C12" s="22">
        <f>ELEKTRİK!G106</f>
        <v>0</v>
      </c>
    </row>
    <row r="13" spans="1:3" s="16" customFormat="1" ht="19.5" thickBot="1">
      <c r="A13" s="19">
        <v>3</v>
      </c>
      <c r="B13" s="20" t="s">
        <v>364</v>
      </c>
      <c r="C13" s="22">
        <f>SUM(C14:C17)</f>
        <v>0</v>
      </c>
    </row>
    <row r="14" spans="1:3" ht="15.75">
      <c r="A14" s="4"/>
      <c r="B14" s="7" t="s">
        <v>155</v>
      </c>
      <c r="C14" s="24">
        <f>'YANGIN TESİSATI'!G27</f>
        <v>0</v>
      </c>
    </row>
    <row r="15" spans="1:3" ht="15.75">
      <c r="A15" s="4"/>
      <c r="B15" s="7" t="s">
        <v>242</v>
      </c>
      <c r="C15" s="24">
        <f>'SIHHİ TESİSAT'!G23</f>
        <v>0</v>
      </c>
    </row>
    <row r="16" spans="1:3" ht="15.75">
      <c r="A16" s="4"/>
      <c r="B16" s="7" t="s">
        <v>243</v>
      </c>
      <c r="C16" s="24">
        <f>'HAVALANDIRMA TESİSATI'!G29</f>
        <v>0</v>
      </c>
    </row>
    <row r="17" spans="1:3" ht="15.75">
      <c r="A17" s="4"/>
      <c r="B17" s="7" t="s">
        <v>222</v>
      </c>
      <c r="C17" s="24">
        <f>'KLİMA TESİSATI'!G27</f>
        <v>0</v>
      </c>
    </row>
    <row r="18" ht="16.5" thickBot="1">
      <c r="C18" s="25"/>
    </row>
    <row r="19" spans="1:3" s="275" customFormat="1" ht="21" thickBot="1">
      <c r="A19" s="318" t="s">
        <v>248</v>
      </c>
      <c r="B19" s="319"/>
      <c r="C19" s="304">
        <f>C5+C12+C13</f>
        <v>0</v>
      </c>
    </row>
    <row r="21" ht="16.5" thickBot="1"/>
    <row r="22" spans="1:2" ht="16.5" thickBot="1">
      <c r="A22" s="324" t="s">
        <v>146</v>
      </c>
      <c r="B22" s="325"/>
    </row>
    <row r="23" spans="1:2" ht="16.5" thickBot="1">
      <c r="A23" s="311"/>
      <c r="B23" s="312"/>
    </row>
    <row r="24" spans="1:2" ht="15.75">
      <c r="A24" s="316">
        <v>1</v>
      </c>
      <c r="B24" s="317" t="s">
        <v>365</v>
      </c>
    </row>
    <row r="25" spans="1:2" ht="15.75">
      <c r="A25" s="313">
        <v>2</v>
      </c>
      <c r="B25" s="123" t="s">
        <v>366</v>
      </c>
    </row>
    <row r="26" spans="1:2" ht="15.75">
      <c r="A26" s="313">
        <v>3</v>
      </c>
      <c r="B26" s="123" t="s">
        <v>367</v>
      </c>
    </row>
    <row r="27" spans="1:2" ht="16.5" thickBot="1">
      <c r="A27" s="314">
        <v>4</v>
      </c>
      <c r="B27" s="315" t="s">
        <v>368</v>
      </c>
    </row>
    <row r="29" spans="1:3" ht="15.75">
      <c r="A29" s="8" t="s">
        <v>147</v>
      </c>
      <c r="B29" s="323" t="s">
        <v>148</v>
      </c>
      <c r="C29" s="323"/>
    </row>
    <row r="34" ht="15.75">
      <c r="B34" s="13"/>
    </row>
  </sheetData>
  <sheetProtection/>
  <mergeCells count="4">
    <mergeCell ref="A19:B19"/>
    <mergeCell ref="A1:C1"/>
    <mergeCell ref="B29:C29"/>
    <mergeCell ref="A22:B22"/>
  </mergeCells>
  <printOptions/>
  <pageMargins left="0.7480314960629921" right="0.4330708661417323" top="0.984251968503937" bottom="0.984251968503937" header="0.5118110236220472" footer="0.5118110236220472"/>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G1"/>
    </sheetView>
  </sheetViews>
  <sheetFormatPr defaultColWidth="9.00390625" defaultRowHeight="12.75"/>
  <cols>
    <col min="1" max="1" width="8.25390625" style="2" bestFit="1" customWidth="1"/>
    <col min="2" max="2" width="69.125" style="2" bestFit="1" customWidth="1"/>
    <col min="3" max="3" width="9.875" style="2" bestFit="1" customWidth="1"/>
    <col min="4" max="4" width="9.625" style="2" bestFit="1" customWidth="1"/>
    <col min="5" max="5" width="7.875" style="2" bestFit="1" customWidth="1"/>
    <col min="6" max="6" width="14.75390625" style="2" bestFit="1" customWidth="1"/>
    <col min="7" max="7" width="16.375" style="21" bestFit="1" customWidth="1"/>
    <col min="8" max="16384" width="9.125" style="2" customWidth="1"/>
  </cols>
  <sheetData>
    <row r="1" spans="1:7" ht="21" thickBot="1">
      <c r="A1" s="344" t="s">
        <v>180</v>
      </c>
      <c r="B1" s="345"/>
      <c r="C1" s="345"/>
      <c r="D1" s="345"/>
      <c r="E1" s="345"/>
      <c r="F1" s="345"/>
      <c r="G1" s="346"/>
    </row>
    <row r="2" spans="1:7" s="15" customFormat="1" ht="19.5" thickBot="1">
      <c r="A2" s="95" t="s">
        <v>245</v>
      </c>
      <c r="B2" s="96" t="s">
        <v>377</v>
      </c>
      <c r="C2" s="97" t="s">
        <v>373</v>
      </c>
      <c r="D2" s="98" t="s">
        <v>153</v>
      </c>
      <c r="E2" s="97" t="s">
        <v>154</v>
      </c>
      <c r="F2" s="100" t="s">
        <v>370</v>
      </c>
      <c r="G2" s="99" t="s">
        <v>371</v>
      </c>
    </row>
    <row r="3" spans="1:7" s="15" customFormat="1" ht="19.5" thickBot="1">
      <c r="A3" s="112"/>
      <c r="B3" s="113"/>
      <c r="C3" s="114"/>
      <c r="D3" s="114"/>
      <c r="E3" s="114"/>
      <c r="F3" s="115"/>
      <c r="G3" s="116"/>
    </row>
    <row r="4" spans="1:7" ht="16.5" thickBot="1">
      <c r="A4" s="122">
        <v>1</v>
      </c>
      <c r="B4" s="121" t="s">
        <v>181</v>
      </c>
      <c r="C4" s="31"/>
      <c r="D4" s="77">
        <v>1</v>
      </c>
      <c r="E4" s="77" t="s">
        <v>182</v>
      </c>
      <c r="F4" s="79"/>
      <c r="G4" s="34">
        <f>D4*F4</f>
        <v>0</v>
      </c>
    </row>
    <row r="5" spans="1:7" ht="16.5" thickBot="1">
      <c r="A5" s="57"/>
      <c r="B5" s="76"/>
      <c r="C5" s="76"/>
      <c r="D5" s="77"/>
      <c r="E5" s="77"/>
      <c r="F5" s="78"/>
      <c r="G5" s="118"/>
    </row>
    <row r="6" spans="1:7" ht="16.5" thickBot="1">
      <c r="A6" s="122">
        <v>2</v>
      </c>
      <c r="B6" s="76" t="s">
        <v>183</v>
      </c>
      <c r="C6" s="31"/>
      <c r="D6" s="77">
        <v>1</v>
      </c>
      <c r="E6" s="77" t="s">
        <v>182</v>
      </c>
      <c r="F6" s="79"/>
      <c r="G6" s="34">
        <f>D6*F6</f>
        <v>0</v>
      </c>
    </row>
    <row r="7" spans="1:7" ht="16.5" thickBot="1">
      <c r="A7" s="29"/>
      <c r="B7" s="76"/>
      <c r="C7" s="76"/>
      <c r="D7" s="77"/>
      <c r="E7" s="77"/>
      <c r="F7" s="81"/>
      <c r="G7" s="118"/>
    </row>
    <row r="8" spans="1:7" ht="16.5" thickBot="1">
      <c r="A8" s="122">
        <v>3</v>
      </c>
      <c r="B8" s="74" t="s">
        <v>184</v>
      </c>
      <c r="C8" s="74"/>
      <c r="D8" s="83"/>
      <c r="E8" s="75"/>
      <c r="F8" s="75"/>
      <c r="G8" s="102"/>
    </row>
    <row r="9" spans="1:7" ht="15.75">
      <c r="A9" s="29"/>
      <c r="B9" s="80" t="s">
        <v>185</v>
      </c>
      <c r="C9" s="31" t="s">
        <v>186</v>
      </c>
      <c r="D9" s="86">
        <v>9</v>
      </c>
      <c r="E9" s="85" t="s">
        <v>187</v>
      </c>
      <c r="F9" s="79"/>
      <c r="G9" s="34">
        <f>D9*F9</f>
        <v>0</v>
      </c>
    </row>
    <row r="10" spans="1:7" ht="15.75">
      <c r="A10" s="29"/>
      <c r="B10" s="80" t="s">
        <v>188</v>
      </c>
      <c r="C10" s="31"/>
      <c r="D10" s="86">
        <v>12</v>
      </c>
      <c r="E10" s="85" t="s">
        <v>187</v>
      </c>
      <c r="F10" s="79"/>
      <c r="G10" s="34">
        <f>D10*F10</f>
        <v>0</v>
      </c>
    </row>
    <row r="11" spans="1:7" ht="15.75">
      <c r="A11" s="87"/>
      <c r="B11" s="89" t="s">
        <v>189</v>
      </c>
      <c r="C11" s="89"/>
      <c r="D11" s="45">
        <v>0.45</v>
      </c>
      <c r="E11" s="36" t="s">
        <v>166</v>
      </c>
      <c r="F11" s="88"/>
      <c r="G11" s="119">
        <f>(SUM(G9:G10))*0.45</f>
        <v>0</v>
      </c>
    </row>
    <row r="12" spans="1:7" ht="16.5" thickBot="1">
      <c r="A12" s="87"/>
      <c r="B12" s="89"/>
      <c r="C12" s="89"/>
      <c r="D12" s="36"/>
      <c r="E12" s="36"/>
      <c r="F12" s="79"/>
      <c r="G12" s="118"/>
    </row>
    <row r="13" spans="1:7" ht="16.5" thickBot="1">
      <c r="A13" s="122">
        <v>4</v>
      </c>
      <c r="B13" s="74" t="s">
        <v>190</v>
      </c>
      <c r="C13" s="74"/>
      <c r="D13" s="104"/>
      <c r="E13" s="75"/>
      <c r="F13" s="75"/>
      <c r="G13" s="102"/>
    </row>
    <row r="14" spans="1:7" ht="15.75">
      <c r="A14" s="103"/>
      <c r="B14" s="74" t="s">
        <v>191</v>
      </c>
      <c r="C14" s="117" t="s">
        <v>186</v>
      </c>
      <c r="D14" s="104"/>
      <c r="E14" s="32"/>
      <c r="F14" s="75"/>
      <c r="G14" s="102"/>
    </row>
    <row r="15" spans="1:7" ht="15.75">
      <c r="A15" s="103"/>
      <c r="B15" s="105" t="s">
        <v>192</v>
      </c>
      <c r="C15" s="105"/>
      <c r="D15" s="106">
        <v>20</v>
      </c>
      <c r="E15" s="39" t="s">
        <v>159</v>
      </c>
      <c r="F15" s="79"/>
      <c r="G15" s="34">
        <f>D15*F15</f>
        <v>0</v>
      </c>
    </row>
    <row r="16" spans="1:7" ht="15.75">
      <c r="A16" s="103"/>
      <c r="B16" s="105" t="s">
        <v>193</v>
      </c>
      <c r="C16" s="105"/>
      <c r="D16" s="106">
        <v>30</v>
      </c>
      <c r="E16" s="39" t="s">
        <v>159</v>
      </c>
      <c r="F16" s="79"/>
      <c r="G16" s="34">
        <f>D16*F16</f>
        <v>0</v>
      </c>
    </row>
    <row r="17" spans="1:7" ht="15.75">
      <c r="A17" s="103"/>
      <c r="B17" s="105" t="s">
        <v>194</v>
      </c>
      <c r="C17" s="105"/>
      <c r="D17" s="107">
        <v>0.45</v>
      </c>
      <c r="E17" s="106" t="s">
        <v>166</v>
      </c>
      <c r="F17" s="108"/>
      <c r="G17" s="119">
        <f>SUM(G15:G16)*0.45</f>
        <v>0</v>
      </c>
    </row>
    <row r="18" spans="1:7" ht="16.5" thickBot="1">
      <c r="A18" s="103"/>
      <c r="B18" s="105"/>
      <c r="C18" s="105"/>
      <c r="D18" s="106"/>
      <c r="E18" s="39"/>
      <c r="F18" s="109"/>
      <c r="G18" s="120"/>
    </row>
    <row r="19" spans="1:7" ht="16.5" thickBot="1">
      <c r="A19" s="122">
        <v>5</v>
      </c>
      <c r="B19" s="74" t="s">
        <v>195</v>
      </c>
      <c r="C19" s="74"/>
      <c r="D19" s="104"/>
      <c r="E19" s="75"/>
      <c r="F19" s="75"/>
      <c r="G19" s="102"/>
    </row>
    <row r="20" spans="1:7" ht="15.75">
      <c r="A20" s="103"/>
      <c r="B20" s="110" t="s">
        <v>196</v>
      </c>
      <c r="C20" s="117" t="s">
        <v>178</v>
      </c>
      <c r="D20" s="111"/>
      <c r="E20" s="39"/>
      <c r="F20" s="109"/>
      <c r="G20" s="120"/>
    </row>
    <row r="21" spans="1:7" ht="15.75">
      <c r="A21" s="103"/>
      <c r="B21" s="105" t="s">
        <v>197</v>
      </c>
      <c r="C21" s="105"/>
      <c r="D21" s="106">
        <v>2</v>
      </c>
      <c r="E21" s="39" t="s">
        <v>198</v>
      </c>
      <c r="F21" s="79"/>
      <c r="G21" s="34">
        <f>D21*F21</f>
        <v>0</v>
      </c>
    </row>
    <row r="22" spans="1:7" ht="16.5" thickBot="1">
      <c r="A22" s="42"/>
      <c r="B22" s="43"/>
      <c r="C22" s="43"/>
      <c r="D22" s="39"/>
      <c r="E22" s="39"/>
      <c r="F22" s="109"/>
      <c r="G22" s="120"/>
    </row>
    <row r="23" spans="1:7" ht="21" thickBot="1">
      <c r="A23" s="341" t="s">
        <v>64</v>
      </c>
      <c r="B23" s="342"/>
      <c r="C23" s="342"/>
      <c r="D23" s="342"/>
      <c r="E23" s="342"/>
      <c r="F23" s="343" t="s">
        <v>64</v>
      </c>
      <c r="G23" s="73">
        <f>SUM(G4:G22)</f>
        <v>0</v>
      </c>
    </row>
  </sheetData>
  <sheetProtection/>
  <mergeCells count="2">
    <mergeCell ref="A1:G1"/>
    <mergeCell ref="A23:F23"/>
  </mergeCells>
  <printOptions/>
  <pageMargins left="0" right="0" top="0" bottom="0" header="0" footer="0"/>
  <pageSetup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dimension ref="A1:G29"/>
  <sheetViews>
    <sheetView zoomScalePageLayoutView="0" workbookViewId="0" topLeftCell="A1">
      <selection activeCell="B14" sqref="B14"/>
    </sheetView>
  </sheetViews>
  <sheetFormatPr defaultColWidth="9.00390625" defaultRowHeight="12.75"/>
  <cols>
    <col min="1" max="1" width="4.75390625" style="2" bestFit="1" customWidth="1"/>
    <col min="2" max="2" width="87.25390625" style="2" bestFit="1" customWidth="1"/>
    <col min="3" max="3" width="15.375" style="2" bestFit="1" customWidth="1"/>
    <col min="4" max="4" width="9.625" style="2" bestFit="1" customWidth="1"/>
    <col min="5" max="5" width="7.875" style="2" bestFit="1" customWidth="1"/>
    <col min="6" max="6" width="14.75390625" style="2" bestFit="1" customWidth="1"/>
    <col min="7" max="7" width="16.375" style="2" bestFit="1" customWidth="1"/>
    <col min="8" max="16384" width="9.125" style="2" customWidth="1"/>
  </cols>
  <sheetData>
    <row r="1" spans="1:7" ht="21" thickBot="1">
      <c r="A1" s="347" t="s">
        <v>199</v>
      </c>
      <c r="B1" s="348"/>
      <c r="C1" s="348"/>
      <c r="D1" s="348"/>
      <c r="E1" s="348"/>
      <c r="F1" s="348"/>
      <c r="G1" s="349"/>
    </row>
    <row r="2" spans="1:7" s="15" customFormat="1" ht="19.5" thickBot="1">
      <c r="A2" s="95" t="s">
        <v>245</v>
      </c>
      <c r="B2" s="96" t="s">
        <v>377</v>
      </c>
      <c r="C2" s="97" t="s">
        <v>373</v>
      </c>
      <c r="D2" s="98" t="s">
        <v>153</v>
      </c>
      <c r="E2" s="97" t="s">
        <v>154</v>
      </c>
      <c r="F2" s="100" t="s">
        <v>370</v>
      </c>
      <c r="G2" s="99" t="s">
        <v>371</v>
      </c>
    </row>
    <row r="3" spans="1:7" s="15" customFormat="1" ht="18.75">
      <c r="A3" s="90"/>
      <c r="B3" s="91"/>
      <c r="C3" s="92"/>
      <c r="D3" s="92"/>
      <c r="E3" s="92"/>
      <c r="F3" s="93"/>
      <c r="G3" s="94"/>
    </row>
    <row r="4" spans="1:7" ht="15.75">
      <c r="A4" s="29">
        <v>1</v>
      </c>
      <c r="B4" s="76" t="s">
        <v>200</v>
      </c>
      <c r="C4" s="31" t="s">
        <v>201</v>
      </c>
      <c r="D4" s="77">
        <v>2</v>
      </c>
      <c r="E4" s="77" t="s">
        <v>36</v>
      </c>
      <c r="F4" s="79"/>
      <c r="G4" s="34">
        <f>D4*F4</f>
        <v>0</v>
      </c>
    </row>
    <row r="5" spans="1:7" ht="15.75">
      <c r="A5" s="29"/>
      <c r="B5" s="80" t="s">
        <v>202</v>
      </c>
      <c r="C5" s="80"/>
      <c r="D5" s="77"/>
      <c r="E5" s="77"/>
      <c r="F5" s="81"/>
      <c r="G5" s="101"/>
    </row>
    <row r="6" spans="1:7" ht="15.75">
      <c r="A6" s="29"/>
      <c r="B6" s="76"/>
      <c r="C6" s="76"/>
      <c r="D6" s="77"/>
      <c r="E6" s="77"/>
      <c r="F6" s="78"/>
      <c r="G6" s="101"/>
    </row>
    <row r="7" spans="1:7" ht="15.75">
      <c r="A7" s="29">
        <v>2</v>
      </c>
      <c r="B7" s="76" t="s">
        <v>203</v>
      </c>
      <c r="C7" s="31" t="s">
        <v>204</v>
      </c>
      <c r="D7" s="77"/>
      <c r="E7" s="77"/>
      <c r="F7" s="81"/>
      <c r="G7" s="101"/>
    </row>
    <row r="8" spans="1:7" ht="15.75">
      <c r="A8" s="29"/>
      <c r="B8" s="80" t="s">
        <v>205</v>
      </c>
      <c r="C8" s="80"/>
      <c r="D8" s="77">
        <v>20</v>
      </c>
      <c r="E8" s="77" t="s">
        <v>36</v>
      </c>
      <c r="F8" s="79"/>
      <c r="G8" s="34">
        <f>D8*F8</f>
        <v>0</v>
      </c>
    </row>
    <row r="9" spans="1:7" ht="15.75">
      <c r="A9" s="29"/>
      <c r="B9" s="80"/>
      <c r="C9" s="80"/>
      <c r="D9" s="77"/>
      <c r="E9" s="77"/>
      <c r="F9" s="81"/>
      <c r="G9" s="101"/>
    </row>
    <row r="10" spans="1:7" ht="15.75">
      <c r="A10" s="29">
        <v>3</v>
      </c>
      <c r="B10" s="76" t="s">
        <v>206</v>
      </c>
      <c r="C10" s="31" t="s">
        <v>204</v>
      </c>
      <c r="D10" s="77"/>
      <c r="E10" s="77"/>
      <c r="F10" s="78"/>
      <c r="G10" s="101"/>
    </row>
    <row r="11" spans="1:7" ht="15.75">
      <c r="A11" s="29"/>
      <c r="B11" s="80" t="s">
        <v>207</v>
      </c>
      <c r="C11" s="80"/>
      <c r="D11" s="77">
        <v>28</v>
      </c>
      <c r="E11" s="77" t="s">
        <v>36</v>
      </c>
      <c r="F11" s="79"/>
      <c r="G11" s="34">
        <f>D11*F11</f>
        <v>0</v>
      </c>
    </row>
    <row r="12" spans="1:7" ht="15.75">
      <c r="A12" s="29"/>
      <c r="B12" s="80" t="s">
        <v>208</v>
      </c>
      <c r="C12" s="80"/>
      <c r="D12" s="77">
        <v>10</v>
      </c>
      <c r="E12" s="77" t="s">
        <v>36</v>
      </c>
      <c r="F12" s="79"/>
      <c r="G12" s="34">
        <f>D12*F12</f>
        <v>0</v>
      </c>
    </row>
    <row r="13" spans="1:7" ht="15.75">
      <c r="A13" s="29"/>
      <c r="B13" s="80"/>
      <c r="C13" s="80"/>
      <c r="D13" s="77"/>
      <c r="E13" s="77"/>
      <c r="F13" s="81"/>
      <c r="G13" s="101"/>
    </row>
    <row r="14" spans="1:7" ht="15.75">
      <c r="A14" s="29">
        <v>4</v>
      </c>
      <c r="B14" s="76" t="s">
        <v>209</v>
      </c>
      <c r="C14" s="31" t="s">
        <v>204</v>
      </c>
      <c r="D14" s="77"/>
      <c r="E14" s="77"/>
      <c r="F14" s="81"/>
      <c r="G14" s="101"/>
    </row>
    <row r="15" spans="1:7" ht="15.75">
      <c r="A15" s="29"/>
      <c r="B15" s="80" t="s">
        <v>205</v>
      </c>
      <c r="C15" s="80"/>
      <c r="D15" s="77">
        <v>7</v>
      </c>
      <c r="E15" s="77" t="s">
        <v>36</v>
      </c>
      <c r="F15" s="79"/>
      <c r="G15" s="34">
        <f>D15*F15</f>
        <v>0</v>
      </c>
    </row>
    <row r="16" spans="1:7" ht="15.75">
      <c r="A16" s="29"/>
      <c r="B16" s="80"/>
      <c r="C16" s="80"/>
      <c r="D16" s="77"/>
      <c r="E16" s="77"/>
      <c r="F16" s="81"/>
      <c r="G16" s="101"/>
    </row>
    <row r="17" spans="1:7" ht="15.75">
      <c r="A17" s="29">
        <v>5</v>
      </c>
      <c r="B17" s="76" t="s">
        <v>210</v>
      </c>
      <c r="C17" s="31" t="s">
        <v>204</v>
      </c>
      <c r="D17" s="77"/>
      <c r="E17" s="77"/>
      <c r="F17" s="81"/>
      <c r="G17" s="101"/>
    </row>
    <row r="18" spans="1:7" ht="15.75">
      <c r="A18" s="29"/>
      <c r="B18" s="80" t="s">
        <v>211</v>
      </c>
      <c r="C18" s="80"/>
      <c r="D18" s="77">
        <v>30</v>
      </c>
      <c r="E18" s="77" t="s">
        <v>18</v>
      </c>
      <c r="F18" s="79"/>
      <c r="G18" s="34">
        <f>D18*F18</f>
        <v>0</v>
      </c>
    </row>
    <row r="19" spans="1:7" ht="15.75">
      <c r="A19" s="29"/>
      <c r="B19" s="80" t="s">
        <v>212</v>
      </c>
      <c r="C19" s="80"/>
      <c r="D19" s="77">
        <v>80</v>
      </c>
      <c r="E19" s="77" t="s">
        <v>18</v>
      </c>
      <c r="F19" s="79"/>
      <c r="G19" s="34">
        <f>D19*F19</f>
        <v>0</v>
      </c>
    </row>
    <row r="20" spans="1:7" ht="15.75">
      <c r="A20" s="29"/>
      <c r="B20" s="80" t="s">
        <v>213</v>
      </c>
      <c r="C20" s="80"/>
      <c r="D20" s="77">
        <v>12</v>
      </c>
      <c r="E20" s="77" t="s">
        <v>18</v>
      </c>
      <c r="F20" s="79"/>
      <c r="G20" s="34">
        <f>D20*F20</f>
        <v>0</v>
      </c>
    </row>
    <row r="21" spans="1:7" ht="15.75">
      <c r="A21" s="29"/>
      <c r="B21" s="76"/>
      <c r="C21" s="80"/>
      <c r="D21" s="77"/>
      <c r="E21" s="77"/>
      <c r="F21" s="81"/>
      <c r="G21" s="101"/>
    </row>
    <row r="22" spans="1:7" ht="15.75">
      <c r="A22" s="29">
        <v>6</v>
      </c>
      <c r="B22" s="76" t="s">
        <v>214</v>
      </c>
      <c r="C22" s="31" t="s">
        <v>215</v>
      </c>
      <c r="D22" s="77"/>
      <c r="E22" s="77"/>
      <c r="F22" s="81"/>
      <c r="G22" s="101"/>
    </row>
    <row r="23" spans="1:7" ht="15.75">
      <c r="A23" s="29"/>
      <c r="B23" s="80" t="s">
        <v>216</v>
      </c>
      <c r="C23" s="80"/>
      <c r="D23" s="77">
        <v>53</v>
      </c>
      <c r="E23" s="77" t="s">
        <v>17</v>
      </c>
      <c r="F23" s="79"/>
      <c r="G23" s="34">
        <f>D23*F23</f>
        <v>0</v>
      </c>
    </row>
    <row r="24" spans="1:7" ht="15.75">
      <c r="A24" s="29"/>
      <c r="B24" s="80" t="s">
        <v>217</v>
      </c>
      <c r="C24" s="80"/>
      <c r="D24" s="77">
        <v>181</v>
      </c>
      <c r="E24" s="77" t="s">
        <v>17</v>
      </c>
      <c r="F24" s="79"/>
      <c r="G24" s="34">
        <f>D24*F24</f>
        <v>0</v>
      </c>
    </row>
    <row r="25" spans="1:7" ht="15.75">
      <c r="A25" s="29"/>
      <c r="B25" s="76"/>
      <c r="C25" s="80"/>
      <c r="D25" s="77"/>
      <c r="E25" s="77"/>
      <c r="F25" s="81"/>
      <c r="G25" s="101"/>
    </row>
    <row r="26" spans="1:7" ht="15.75">
      <c r="A26" s="26">
        <v>7</v>
      </c>
      <c r="B26" s="74" t="s">
        <v>218</v>
      </c>
      <c r="C26" s="31" t="s">
        <v>219</v>
      </c>
      <c r="D26" s="83"/>
      <c r="E26" s="75"/>
      <c r="F26" s="75"/>
      <c r="G26" s="102"/>
    </row>
    <row r="27" spans="1:7" ht="15.75">
      <c r="A27" s="29"/>
      <c r="B27" s="80" t="s">
        <v>220</v>
      </c>
      <c r="C27" s="80"/>
      <c r="D27" s="84">
        <f>SUM(D23:D26)</f>
        <v>234</v>
      </c>
      <c r="E27" s="85" t="s">
        <v>17</v>
      </c>
      <c r="F27" s="79"/>
      <c r="G27" s="34">
        <f>D27*F27</f>
        <v>0</v>
      </c>
    </row>
    <row r="28" spans="1:7" ht="16.5" thickBot="1">
      <c r="A28" s="29"/>
      <c r="B28" s="80"/>
      <c r="C28" s="80"/>
      <c r="D28" s="86"/>
      <c r="E28" s="85"/>
      <c r="F28" s="81"/>
      <c r="G28" s="82"/>
    </row>
    <row r="29" spans="1:7" ht="21" thickBot="1">
      <c r="A29" s="341" t="s">
        <v>64</v>
      </c>
      <c r="B29" s="342"/>
      <c r="C29" s="342"/>
      <c r="D29" s="342"/>
      <c r="E29" s="342"/>
      <c r="F29" s="343" t="s">
        <v>64</v>
      </c>
      <c r="G29" s="73">
        <f>SUM(G4:G27)</f>
        <v>0</v>
      </c>
    </row>
  </sheetData>
  <sheetProtection/>
  <mergeCells count="2">
    <mergeCell ref="A29:F29"/>
    <mergeCell ref="A1:G1"/>
  </mergeCells>
  <printOptions/>
  <pageMargins left="0" right="0" top="0" bottom="0" header="0" footer="0"/>
  <pageSetup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dimension ref="A1:G27"/>
  <sheetViews>
    <sheetView zoomScalePageLayoutView="0" workbookViewId="0" topLeftCell="A1">
      <selection activeCell="C9" sqref="C9"/>
    </sheetView>
  </sheetViews>
  <sheetFormatPr defaultColWidth="9.00390625" defaultRowHeight="12.75"/>
  <cols>
    <col min="1" max="1" width="3.875" style="21" bestFit="1" customWidth="1"/>
    <col min="2" max="2" width="51.875" style="2" bestFit="1" customWidth="1"/>
    <col min="3" max="3" width="20.25390625" style="21" bestFit="1" customWidth="1"/>
    <col min="4" max="4" width="7.875" style="21" bestFit="1" customWidth="1"/>
    <col min="5" max="5" width="7.00390625" style="21" bestFit="1" customWidth="1"/>
    <col min="6" max="7" width="13.125" style="21" bestFit="1" customWidth="1"/>
    <col min="8" max="16384" width="9.125" style="2" customWidth="1"/>
  </cols>
  <sheetData>
    <row r="1" spans="1:7" ht="21" thickBot="1">
      <c r="A1" s="347" t="s">
        <v>221</v>
      </c>
      <c r="B1" s="348"/>
      <c r="C1" s="348"/>
      <c r="D1" s="348"/>
      <c r="E1" s="348"/>
      <c r="F1" s="348"/>
      <c r="G1" s="349"/>
    </row>
    <row r="2" spans="1:7" ht="16.5" thickBot="1">
      <c r="A2" s="47" t="s">
        <v>245</v>
      </c>
      <c r="B2" s="48" t="s">
        <v>372</v>
      </c>
      <c r="C2" s="50" t="s">
        <v>373</v>
      </c>
      <c r="D2" s="49" t="s">
        <v>153</v>
      </c>
      <c r="E2" s="50" t="s">
        <v>154</v>
      </c>
      <c r="F2" s="52" t="s">
        <v>370</v>
      </c>
      <c r="G2" s="51" t="s">
        <v>371</v>
      </c>
    </row>
    <row r="3" spans="1:7" ht="16.5" thickBot="1">
      <c r="A3" s="53"/>
      <c r="B3" s="54"/>
      <c r="C3" s="54"/>
      <c r="D3" s="54"/>
      <c r="E3" s="54"/>
      <c r="F3" s="55"/>
      <c r="G3" s="56"/>
    </row>
    <row r="4" spans="1:7" s="65" customFormat="1" ht="17.25" thickBot="1">
      <c r="A4" s="63">
        <v>1</v>
      </c>
      <c r="B4" s="350" t="s">
        <v>222</v>
      </c>
      <c r="C4" s="351"/>
      <c r="D4" s="351"/>
      <c r="E4" s="351"/>
      <c r="F4" s="352"/>
      <c r="G4" s="64">
        <f>SUM(G6:G14)</f>
        <v>0</v>
      </c>
    </row>
    <row r="5" spans="1:7" ht="15.75">
      <c r="A5" s="57"/>
      <c r="B5" s="58" t="s">
        <v>369</v>
      </c>
      <c r="C5" s="59" t="s">
        <v>223</v>
      </c>
      <c r="D5" s="60">
        <v>1</v>
      </c>
      <c r="E5" s="60" t="s">
        <v>224</v>
      </c>
      <c r="F5" s="61"/>
      <c r="G5" s="62">
        <f>F5*D5</f>
        <v>0</v>
      </c>
    </row>
    <row r="6" spans="1:7" ht="15.75">
      <c r="A6" s="29"/>
      <c r="B6" s="30" t="s">
        <v>225</v>
      </c>
      <c r="C6" s="35"/>
      <c r="D6" s="36">
        <v>5</v>
      </c>
      <c r="E6" s="36" t="s">
        <v>173</v>
      </c>
      <c r="F6" s="33"/>
      <c r="G6" s="34">
        <f>D6*F6</f>
        <v>0</v>
      </c>
    </row>
    <row r="7" spans="1:7" ht="15.75">
      <c r="A7" s="29"/>
      <c r="B7" s="30" t="s">
        <v>226</v>
      </c>
      <c r="C7" s="35"/>
      <c r="D7" s="36">
        <v>4</v>
      </c>
      <c r="E7" s="36" t="s">
        <v>173</v>
      </c>
      <c r="F7" s="33"/>
      <c r="G7" s="34">
        <f aca="true" t="shared" si="0" ref="G7:G14">D7*F7</f>
        <v>0</v>
      </c>
    </row>
    <row r="8" spans="1:7" ht="15.75">
      <c r="A8" s="29"/>
      <c r="B8" s="30" t="s">
        <v>227</v>
      </c>
      <c r="C8" s="37"/>
      <c r="D8" s="36">
        <v>1</v>
      </c>
      <c r="E8" s="36" t="s">
        <v>173</v>
      </c>
      <c r="F8" s="33"/>
      <c r="G8" s="34">
        <f t="shared" si="0"/>
        <v>0</v>
      </c>
    </row>
    <row r="9" spans="1:7" ht="15.75">
      <c r="A9" s="29"/>
      <c r="B9" s="30" t="s">
        <v>228</v>
      </c>
      <c r="C9" s="37"/>
      <c r="D9" s="36">
        <v>9</v>
      </c>
      <c r="E9" s="36" t="s">
        <v>173</v>
      </c>
      <c r="F9" s="33"/>
      <c r="G9" s="34">
        <f t="shared" si="0"/>
        <v>0</v>
      </c>
    </row>
    <row r="10" spans="1:7" ht="15.75">
      <c r="A10" s="29"/>
      <c r="B10" s="30" t="s">
        <v>229</v>
      </c>
      <c r="C10" s="37"/>
      <c r="D10" s="36">
        <v>5</v>
      </c>
      <c r="E10" s="36" t="s">
        <v>173</v>
      </c>
      <c r="F10" s="33"/>
      <c r="G10" s="34">
        <f t="shared" si="0"/>
        <v>0</v>
      </c>
    </row>
    <row r="11" spans="1:7" ht="15.75">
      <c r="A11" s="29"/>
      <c r="B11" s="30" t="s">
        <v>230</v>
      </c>
      <c r="C11" s="35"/>
      <c r="D11" s="36">
        <v>2</v>
      </c>
      <c r="E11" s="36" t="s">
        <v>173</v>
      </c>
      <c r="F11" s="33"/>
      <c r="G11" s="34">
        <f t="shared" si="0"/>
        <v>0</v>
      </c>
    </row>
    <row r="12" spans="1:7" ht="15.75">
      <c r="A12" s="29"/>
      <c r="B12" s="30" t="s">
        <v>231</v>
      </c>
      <c r="C12" s="38"/>
      <c r="D12" s="36">
        <v>4</v>
      </c>
      <c r="E12" s="36" t="s">
        <v>173</v>
      </c>
      <c r="F12" s="33"/>
      <c r="G12" s="34">
        <f t="shared" si="0"/>
        <v>0</v>
      </c>
    </row>
    <row r="13" spans="1:7" ht="15.75">
      <c r="A13" s="29"/>
      <c r="B13" s="30" t="s">
        <v>232</v>
      </c>
      <c r="C13" s="37"/>
      <c r="D13" s="36">
        <v>2</v>
      </c>
      <c r="E13" s="36" t="s">
        <v>173</v>
      </c>
      <c r="F13" s="33"/>
      <c r="G13" s="34">
        <f t="shared" si="0"/>
        <v>0</v>
      </c>
    </row>
    <row r="14" spans="1:7" ht="15.75">
      <c r="A14" s="29"/>
      <c r="B14" s="30" t="s">
        <v>233</v>
      </c>
      <c r="C14" s="37"/>
      <c r="D14" s="36">
        <v>2</v>
      </c>
      <c r="E14" s="36" t="s">
        <v>173</v>
      </c>
      <c r="F14" s="33"/>
      <c r="G14" s="34">
        <f t="shared" si="0"/>
        <v>0</v>
      </c>
    </row>
    <row r="15" spans="1:7" ht="16.5" thickBot="1">
      <c r="A15" s="29"/>
      <c r="B15" s="30"/>
      <c r="C15" s="37"/>
      <c r="D15" s="39"/>
      <c r="E15" s="36"/>
      <c r="F15" s="33"/>
      <c r="G15" s="34"/>
    </row>
    <row r="16" spans="1:7" s="65" customFormat="1" ht="17.25" thickBot="1">
      <c r="A16" s="63">
        <v>2</v>
      </c>
      <c r="B16" s="350" t="s">
        <v>234</v>
      </c>
      <c r="C16" s="351"/>
      <c r="D16" s="351"/>
      <c r="E16" s="351"/>
      <c r="F16" s="352"/>
      <c r="G16" s="64">
        <f>SUM(G17:G19)</f>
        <v>0</v>
      </c>
    </row>
    <row r="17" spans="1:7" ht="15.75">
      <c r="A17" s="29"/>
      <c r="B17" s="30" t="s">
        <v>374</v>
      </c>
      <c r="C17" s="31" t="s">
        <v>223</v>
      </c>
      <c r="D17" s="36">
        <v>1</v>
      </c>
      <c r="E17" s="36"/>
      <c r="F17" s="33"/>
      <c r="G17" s="34">
        <f>F17*D17</f>
        <v>0</v>
      </c>
    </row>
    <row r="18" spans="1:7" ht="31.5">
      <c r="A18" s="29"/>
      <c r="B18" s="40" t="s">
        <v>375</v>
      </c>
      <c r="C18" s="37"/>
      <c r="D18" s="39">
        <v>1</v>
      </c>
      <c r="E18" s="36" t="s">
        <v>235</v>
      </c>
      <c r="F18" s="33"/>
      <c r="G18" s="34">
        <f>F18*D18</f>
        <v>0</v>
      </c>
    </row>
    <row r="19" spans="1:7" ht="15.75">
      <c r="A19" s="29"/>
      <c r="B19" s="30" t="s">
        <v>236</v>
      </c>
      <c r="C19" s="37"/>
      <c r="D19" s="39">
        <v>1</v>
      </c>
      <c r="E19" s="36"/>
      <c r="F19" s="33"/>
      <c r="G19" s="34">
        <f>F19*D19</f>
        <v>0</v>
      </c>
    </row>
    <row r="20" spans="1:7" ht="16.5" thickBot="1">
      <c r="A20" s="29"/>
      <c r="B20" s="30"/>
      <c r="C20" s="37"/>
      <c r="D20" s="39"/>
      <c r="E20" s="36"/>
      <c r="F20" s="33"/>
      <c r="G20" s="34"/>
    </row>
    <row r="21" spans="1:7" s="65" customFormat="1" ht="17.25" thickBot="1">
      <c r="A21" s="63">
        <v>3</v>
      </c>
      <c r="B21" s="350" t="s">
        <v>376</v>
      </c>
      <c r="C21" s="351"/>
      <c r="D21" s="351"/>
      <c r="E21" s="351"/>
      <c r="F21" s="352"/>
      <c r="G21" s="64">
        <f>SUM(G22:G25)</f>
        <v>0</v>
      </c>
    </row>
    <row r="22" spans="1:7" ht="15.75">
      <c r="A22" s="26"/>
      <c r="B22" s="66" t="s">
        <v>237</v>
      </c>
      <c r="C22" s="31" t="s">
        <v>238</v>
      </c>
      <c r="D22" s="32"/>
      <c r="E22" s="32"/>
      <c r="F22" s="27"/>
      <c r="G22" s="28">
        <v>0</v>
      </c>
    </row>
    <row r="23" spans="1:7" ht="15.75">
      <c r="A23" s="26"/>
      <c r="B23" s="66" t="s">
        <v>239</v>
      </c>
      <c r="C23" s="41"/>
      <c r="D23" s="32"/>
      <c r="E23" s="32"/>
      <c r="F23" s="27"/>
      <c r="G23" s="28"/>
    </row>
    <row r="24" spans="1:7" ht="15.75">
      <c r="A24" s="42"/>
      <c r="B24" s="43" t="s">
        <v>240</v>
      </c>
      <c r="C24" s="44"/>
      <c r="D24" s="39">
        <v>120</v>
      </c>
      <c r="E24" s="39" t="s">
        <v>159</v>
      </c>
      <c r="F24" s="33"/>
      <c r="G24" s="34">
        <f>D24*F24</f>
        <v>0</v>
      </c>
    </row>
    <row r="25" spans="1:7" ht="15.75">
      <c r="A25" s="29"/>
      <c r="B25" s="30" t="s">
        <v>241</v>
      </c>
      <c r="C25" s="37"/>
      <c r="D25" s="45">
        <v>0.45</v>
      </c>
      <c r="E25" s="46" t="s">
        <v>166</v>
      </c>
      <c r="F25" s="33"/>
      <c r="G25" s="34">
        <f>(SUM(G24:G24))*0.45</f>
        <v>0</v>
      </c>
    </row>
    <row r="26" spans="1:7" ht="16.5" thickBot="1">
      <c r="A26" s="67"/>
      <c r="B26" s="68"/>
      <c r="C26" s="69"/>
      <c r="D26" s="70"/>
      <c r="E26" s="70"/>
      <c r="F26" s="71"/>
      <c r="G26" s="72"/>
    </row>
    <row r="27" spans="1:7" ht="21" thickBot="1">
      <c r="A27" s="341" t="s">
        <v>64</v>
      </c>
      <c r="B27" s="342"/>
      <c r="C27" s="342"/>
      <c r="D27" s="342"/>
      <c r="E27" s="342"/>
      <c r="F27" s="343"/>
      <c r="G27" s="73">
        <f>G21+G16+G4</f>
        <v>0</v>
      </c>
    </row>
  </sheetData>
  <sheetProtection/>
  <mergeCells count="5">
    <mergeCell ref="B4:F4"/>
    <mergeCell ref="B16:F16"/>
    <mergeCell ref="B21:F21"/>
    <mergeCell ref="A27:F27"/>
    <mergeCell ref="A1:G1"/>
  </mergeCells>
  <printOptions/>
  <pageMargins left="0" right="0" top="0" bottom="0" header="0" footer="0"/>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F80"/>
  <sheetViews>
    <sheetView zoomScalePageLayoutView="0" workbookViewId="0" topLeftCell="A1">
      <selection activeCell="B9" sqref="B9"/>
    </sheetView>
  </sheetViews>
  <sheetFormatPr defaultColWidth="9.00390625" defaultRowHeight="12.75"/>
  <cols>
    <col min="1" max="1" width="7.125" style="283" customWidth="1"/>
    <col min="2" max="2" width="66.25390625" style="284" customWidth="1"/>
    <col min="3" max="3" width="5.125" style="283" bestFit="1" customWidth="1"/>
    <col min="4" max="4" width="12.625" style="296" bestFit="1" customWidth="1"/>
    <col min="5" max="5" width="15.25390625" style="296" bestFit="1" customWidth="1"/>
    <col min="6" max="6" width="10.75390625" style="296" bestFit="1" customWidth="1"/>
    <col min="7" max="16384" width="9.125" style="287" customWidth="1"/>
  </cols>
  <sheetData>
    <row r="1" spans="1:6" s="275" customFormat="1" ht="21" thickBot="1">
      <c r="A1" s="329" t="s">
        <v>385</v>
      </c>
      <c r="B1" s="330"/>
      <c r="C1" s="330"/>
      <c r="D1" s="330"/>
      <c r="E1" s="330"/>
      <c r="F1" s="331"/>
    </row>
    <row r="2" spans="1:6" s="16" customFormat="1" ht="19.5" thickBot="1">
      <c r="A2" s="19" t="s">
        <v>244</v>
      </c>
      <c r="B2" s="20" t="s">
        <v>10</v>
      </c>
      <c r="C2" s="272" t="s">
        <v>11</v>
      </c>
      <c r="D2" s="273" t="s">
        <v>12</v>
      </c>
      <c r="E2" s="274" t="s">
        <v>13</v>
      </c>
      <c r="F2" s="273" t="s">
        <v>14</v>
      </c>
    </row>
    <row r="3" spans="1:6" s="16" customFormat="1" ht="13.5" customHeight="1">
      <c r="A3" s="291"/>
      <c r="B3" s="292"/>
      <c r="C3" s="291"/>
      <c r="D3" s="293"/>
      <c r="E3" s="293"/>
      <c r="F3" s="293"/>
    </row>
    <row r="4" spans="1:6" ht="15.75">
      <c r="A4" s="4" t="s">
        <v>15</v>
      </c>
      <c r="B4" s="5" t="s">
        <v>16</v>
      </c>
      <c r="C4" s="4"/>
      <c r="D4" s="6"/>
      <c r="E4" s="6"/>
      <c r="F4" s="6"/>
    </row>
    <row r="5" spans="1:6" ht="31.5">
      <c r="A5" s="4">
        <v>1</v>
      </c>
      <c r="B5" s="5" t="s">
        <v>26</v>
      </c>
      <c r="C5" s="137" t="s">
        <v>17</v>
      </c>
      <c r="D5" s="279">
        <v>306</v>
      </c>
      <c r="E5" s="279"/>
      <c r="F5" s="279">
        <f>D5*E5</f>
        <v>0</v>
      </c>
    </row>
    <row r="6" spans="1:6" ht="47.25">
      <c r="A6" s="4"/>
      <c r="B6" s="258" t="s">
        <v>19</v>
      </c>
      <c r="C6" s="259"/>
      <c r="D6" s="280"/>
      <c r="E6" s="279"/>
      <c r="F6" s="279"/>
    </row>
    <row r="7" spans="1:6" ht="15.75">
      <c r="A7" s="4">
        <v>2</v>
      </c>
      <c r="B7" s="7" t="s">
        <v>48</v>
      </c>
      <c r="C7" s="137" t="s">
        <v>17</v>
      </c>
      <c r="D7" s="279">
        <v>306</v>
      </c>
      <c r="E7" s="279"/>
      <c r="F7" s="279">
        <f>D7*E7</f>
        <v>0</v>
      </c>
    </row>
    <row r="8" spans="1:6" ht="47.25">
      <c r="A8" s="4"/>
      <c r="B8" s="258" t="s">
        <v>20</v>
      </c>
      <c r="C8" s="260"/>
      <c r="D8" s="294"/>
      <c r="E8" s="279"/>
      <c r="F8" s="279"/>
    </row>
    <row r="9" spans="1:6" ht="31.5">
      <c r="A9" s="4">
        <v>3</v>
      </c>
      <c r="B9" s="7" t="s">
        <v>21</v>
      </c>
      <c r="C9" s="137" t="s">
        <v>17</v>
      </c>
      <c r="D9" s="279">
        <v>45</v>
      </c>
      <c r="E9" s="279"/>
      <c r="F9" s="279">
        <f>D9*E9</f>
        <v>0</v>
      </c>
    </row>
    <row r="10" spans="1:6" ht="126">
      <c r="A10" s="4"/>
      <c r="B10" s="258" t="s">
        <v>22</v>
      </c>
      <c r="C10" s="260"/>
      <c r="D10" s="294"/>
      <c r="E10" s="279"/>
      <c r="F10" s="279"/>
    </row>
    <row r="11" spans="1:6" ht="47.25">
      <c r="A11" s="4">
        <v>4</v>
      </c>
      <c r="B11" s="7" t="s">
        <v>27</v>
      </c>
      <c r="C11" s="137" t="s">
        <v>17</v>
      </c>
      <c r="D11" s="279">
        <v>144</v>
      </c>
      <c r="E11" s="279"/>
      <c r="F11" s="279">
        <f>D11*E11</f>
        <v>0</v>
      </c>
    </row>
    <row r="12" spans="1:6" ht="63">
      <c r="A12" s="4"/>
      <c r="B12" s="258" t="s">
        <v>23</v>
      </c>
      <c r="C12" s="260"/>
      <c r="D12" s="294"/>
      <c r="E12" s="279"/>
      <c r="F12" s="279"/>
    </row>
    <row r="13" spans="1:6" ht="15.75">
      <c r="A13" s="4">
        <v>5</v>
      </c>
      <c r="B13" s="7" t="s">
        <v>59</v>
      </c>
      <c r="C13" s="137" t="s">
        <v>17</v>
      </c>
      <c r="D13" s="279">
        <v>200</v>
      </c>
      <c r="E13" s="279"/>
      <c r="F13" s="279">
        <f>D13*E13</f>
        <v>0</v>
      </c>
    </row>
    <row r="14" spans="1:6" ht="47.25">
      <c r="A14" s="4"/>
      <c r="B14" s="258" t="s">
        <v>60</v>
      </c>
      <c r="C14" s="260"/>
      <c r="D14" s="294"/>
      <c r="E14" s="279"/>
      <c r="F14" s="279"/>
    </row>
    <row r="15" spans="1:6" ht="15.75">
      <c r="A15" s="4">
        <v>6</v>
      </c>
      <c r="B15" s="7" t="s">
        <v>24</v>
      </c>
      <c r="C15" s="137" t="s">
        <v>17</v>
      </c>
      <c r="D15" s="279"/>
      <c r="E15" s="279"/>
      <c r="F15" s="279"/>
    </row>
    <row r="16" spans="1:6" ht="31.5">
      <c r="A16" s="4"/>
      <c r="B16" s="258" t="s">
        <v>25</v>
      </c>
      <c r="C16" s="260"/>
      <c r="D16" s="294"/>
      <c r="E16" s="279"/>
      <c r="F16" s="279"/>
    </row>
    <row r="17" spans="1:6" s="1" customFormat="1" ht="31.5">
      <c r="A17" s="4">
        <v>7</v>
      </c>
      <c r="B17" s="261" t="s">
        <v>28</v>
      </c>
      <c r="C17" s="137" t="s">
        <v>18</v>
      </c>
      <c r="D17" s="279">
        <v>25</v>
      </c>
      <c r="E17" s="279"/>
      <c r="F17" s="279">
        <f>D17*E17</f>
        <v>0</v>
      </c>
    </row>
    <row r="18" spans="1:6" ht="47.25" customHeight="1">
      <c r="A18" s="4"/>
      <c r="B18" s="263" t="s">
        <v>29</v>
      </c>
      <c r="C18" s="137"/>
      <c r="D18" s="279"/>
      <c r="E18" s="279"/>
      <c r="F18" s="279"/>
    </row>
    <row r="19" spans="1:6" ht="15.75">
      <c r="A19" s="4">
        <v>8</v>
      </c>
      <c r="B19" s="261" t="s">
        <v>80</v>
      </c>
      <c r="C19" s="137" t="s">
        <v>17</v>
      </c>
      <c r="D19" s="279">
        <v>150</v>
      </c>
      <c r="E19" s="279"/>
      <c r="F19" s="279">
        <f>D19*E19</f>
        <v>0</v>
      </c>
    </row>
    <row r="20" spans="1:6" s="1" customFormat="1" ht="15.75">
      <c r="A20" s="4">
        <v>9</v>
      </c>
      <c r="B20" s="7" t="s">
        <v>5</v>
      </c>
      <c r="C20" s="299" t="s">
        <v>18</v>
      </c>
      <c r="D20" s="300">
        <v>95</v>
      </c>
      <c r="E20" s="279"/>
      <c r="F20" s="279">
        <f>D20*E20</f>
        <v>0</v>
      </c>
    </row>
    <row r="21" spans="1:6" ht="22.5" customHeight="1">
      <c r="A21" s="4"/>
      <c r="B21" s="258" t="s">
        <v>6</v>
      </c>
      <c r="C21" s="299"/>
      <c r="D21" s="300"/>
      <c r="E21" s="279"/>
      <c r="F21" s="279"/>
    </row>
    <row r="22" spans="1:6" s="1" customFormat="1" ht="47.25">
      <c r="A22" s="4">
        <v>10</v>
      </c>
      <c r="B22" s="261" t="s">
        <v>77</v>
      </c>
      <c r="C22" s="137" t="s">
        <v>17</v>
      </c>
      <c r="D22" s="279">
        <v>40</v>
      </c>
      <c r="E22" s="279"/>
      <c r="F22" s="279">
        <f>D22*E22</f>
        <v>0</v>
      </c>
    </row>
    <row r="23" spans="1:6" ht="47.25">
      <c r="A23" s="4"/>
      <c r="B23" s="263" t="s">
        <v>30</v>
      </c>
      <c r="C23" s="137"/>
      <c r="D23" s="279"/>
      <c r="E23" s="279"/>
      <c r="F23" s="279"/>
    </row>
    <row r="24" spans="1:6" ht="15.75">
      <c r="A24" s="276" t="s">
        <v>39</v>
      </c>
      <c r="B24" s="261" t="s">
        <v>40</v>
      </c>
      <c r="C24" s="137"/>
      <c r="D24" s="279"/>
      <c r="E24" s="279"/>
      <c r="F24" s="279"/>
    </row>
    <row r="25" spans="1:6" ht="15.75">
      <c r="A25" s="276" t="s">
        <v>9</v>
      </c>
      <c r="B25" s="261" t="s">
        <v>75</v>
      </c>
      <c r="C25" s="137" t="s">
        <v>36</v>
      </c>
      <c r="D25" s="279">
        <v>4</v>
      </c>
      <c r="E25" s="279"/>
      <c r="F25" s="279">
        <f>D25*E25</f>
        <v>0</v>
      </c>
    </row>
    <row r="26" spans="1:6" ht="47.25">
      <c r="A26" s="276"/>
      <c r="B26" s="263" t="s">
        <v>76</v>
      </c>
      <c r="C26" s="137"/>
      <c r="D26" s="279"/>
      <c r="E26" s="279"/>
      <c r="F26" s="279"/>
    </row>
    <row r="27" spans="1:6" ht="15.75">
      <c r="A27" s="276" t="s">
        <v>136</v>
      </c>
      <c r="B27" s="261" t="s">
        <v>7</v>
      </c>
      <c r="C27" s="137" t="s">
        <v>36</v>
      </c>
      <c r="D27" s="279">
        <v>1</v>
      </c>
      <c r="E27" s="279"/>
      <c r="F27" s="279">
        <f>D27*E27</f>
        <v>0</v>
      </c>
    </row>
    <row r="28" spans="1:6" ht="47.25">
      <c r="A28" s="276"/>
      <c r="B28" s="263" t="s">
        <v>8</v>
      </c>
      <c r="C28" s="137"/>
      <c r="D28" s="279"/>
      <c r="E28" s="279"/>
      <c r="F28" s="279"/>
    </row>
    <row r="29" spans="1:6" ht="15.75">
      <c r="A29" s="4">
        <v>13</v>
      </c>
      <c r="B29" s="261" t="s">
        <v>41</v>
      </c>
      <c r="C29" s="137" t="s">
        <v>17</v>
      </c>
      <c r="D29" s="279">
        <v>150</v>
      </c>
      <c r="E29" s="279"/>
      <c r="F29" s="279">
        <f>D29*E29</f>
        <v>0</v>
      </c>
    </row>
    <row r="30" spans="1:6" ht="47.25">
      <c r="A30" s="4"/>
      <c r="B30" s="263" t="s">
        <v>42</v>
      </c>
      <c r="C30" s="137"/>
      <c r="D30" s="279"/>
      <c r="E30" s="279"/>
      <c r="F30" s="279"/>
    </row>
    <row r="31" spans="1:6" ht="15.75">
      <c r="A31" s="4">
        <v>14</v>
      </c>
      <c r="B31" s="261" t="s">
        <v>43</v>
      </c>
      <c r="C31" s="137" t="s">
        <v>17</v>
      </c>
      <c r="D31" s="279">
        <v>450</v>
      </c>
      <c r="E31" s="279"/>
      <c r="F31" s="279">
        <f>D31*E31</f>
        <v>0</v>
      </c>
    </row>
    <row r="32" spans="1:6" ht="63">
      <c r="A32" s="4"/>
      <c r="B32" s="263" t="s">
        <v>49</v>
      </c>
      <c r="C32" s="137"/>
      <c r="D32" s="279"/>
      <c r="E32" s="279"/>
      <c r="F32" s="279"/>
    </row>
    <row r="33" spans="1:6" ht="15.75">
      <c r="A33" s="4"/>
      <c r="B33" s="263" t="s">
        <v>38</v>
      </c>
      <c r="C33" s="137"/>
      <c r="D33" s="279"/>
      <c r="E33" s="279"/>
      <c r="F33" s="279"/>
    </row>
    <row r="34" spans="1:6" ht="15.75">
      <c r="A34" s="4">
        <v>15</v>
      </c>
      <c r="B34" s="261" t="s">
        <v>44</v>
      </c>
      <c r="C34" s="137" t="s">
        <v>17</v>
      </c>
      <c r="D34" s="279">
        <v>90</v>
      </c>
      <c r="E34" s="279"/>
      <c r="F34" s="279">
        <f>D34*E34</f>
        <v>0</v>
      </c>
    </row>
    <row r="35" spans="1:6" ht="63">
      <c r="A35" s="4"/>
      <c r="B35" s="263" t="s">
        <v>50</v>
      </c>
      <c r="C35" s="137"/>
      <c r="D35" s="279"/>
      <c r="E35" s="279"/>
      <c r="F35" s="279"/>
    </row>
    <row r="36" spans="1:6" ht="15.75">
      <c r="A36" s="4">
        <v>16</v>
      </c>
      <c r="B36" s="261" t="s">
        <v>78</v>
      </c>
      <c r="C36" s="137" t="s">
        <v>36</v>
      </c>
      <c r="D36" s="279">
        <v>2</v>
      </c>
      <c r="E36" s="279"/>
      <c r="F36" s="279">
        <f>D36*E36</f>
        <v>0</v>
      </c>
    </row>
    <row r="37" spans="1:6" ht="31.5">
      <c r="A37" s="4">
        <v>17</v>
      </c>
      <c r="B37" s="261" t="s">
        <v>79</v>
      </c>
      <c r="C37" s="137" t="s">
        <v>36</v>
      </c>
      <c r="D37" s="279">
        <v>2</v>
      </c>
      <c r="E37" s="279"/>
      <c r="F37" s="279">
        <f>D37*E37</f>
        <v>0</v>
      </c>
    </row>
    <row r="38" spans="1:6" ht="15.75">
      <c r="A38" s="4">
        <v>18</v>
      </c>
      <c r="B38" s="261" t="s">
        <v>45</v>
      </c>
      <c r="C38" s="137" t="s">
        <v>18</v>
      </c>
      <c r="D38" s="279">
        <v>100</v>
      </c>
      <c r="E38" s="279"/>
      <c r="F38" s="279">
        <f>D38*E38</f>
        <v>0</v>
      </c>
    </row>
    <row r="39" spans="1:6" ht="63">
      <c r="A39" s="4"/>
      <c r="B39" s="263" t="s">
        <v>51</v>
      </c>
      <c r="C39" s="137"/>
      <c r="D39" s="279"/>
      <c r="E39" s="279"/>
      <c r="F39" s="279"/>
    </row>
    <row r="40" spans="1:6" ht="15.75">
      <c r="A40" s="276" t="s">
        <v>46</v>
      </c>
      <c r="B40" s="261" t="s">
        <v>47</v>
      </c>
      <c r="C40" s="137"/>
      <c r="D40" s="279"/>
      <c r="E40" s="279"/>
      <c r="F40" s="279"/>
    </row>
    <row r="41" spans="1:6" ht="15.75">
      <c r="A41" s="4">
        <v>19</v>
      </c>
      <c r="B41" s="261" t="s">
        <v>31</v>
      </c>
      <c r="C41" s="137" t="s">
        <v>17</v>
      </c>
      <c r="D41" s="279">
        <v>350</v>
      </c>
      <c r="E41" s="279"/>
      <c r="F41" s="279">
        <f>D41*E41</f>
        <v>0</v>
      </c>
    </row>
    <row r="42" spans="1:6" ht="63">
      <c r="A42" s="4"/>
      <c r="B42" s="263" t="s">
        <v>32</v>
      </c>
      <c r="C42" s="137"/>
      <c r="D42" s="279"/>
      <c r="E42" s="279"/>
      <c r="F42" s="279"/>
    </row>
    <row r="43" spans="1:6" ht="15.75">
      <c r="A43" s="4">
        <v>20</v>
      </c>
      <c r="B43" s="261" t="s">
        <v>33</v>
      </c>
      <c r="C43" s="137" t="s">
        <v>17</v>
      </c>
      <c r="D43" s="279">
        <v>490</v>
      </c>
      <c r="E43" s="279"/>
      <c r="F43" s="279">
        <f>D43*E43</f>
        <v>0</v>
      </c>
    </row>
    <row r="44" spans="1:6" ht="47.25">
      <c r="A44" s="4"/>
      <c r="B44" s="263" t="s">
        <v>34</v>
      </c>
      <c r="C44" s="137"/>
      <c r="D44" s="279"/>
      <c r="E44" s="279"/>
      <c r="F44" s="279"/>
    </row>
    <row r="45" spans="1:6" ht="15.75">
      <c r="A45" s="4">
        <v>21</v>
      </c>
      <c r="B45" s="261" t="s">
        <v>53</v>
      </c>
      <c r="C45" s="137" t="s">
        <v>17</v>
      </c>
      <c r="D45" s="279">
        <v>256</v>
      </c>
      <c r="E45" s="279"/>
      <c r="F45" s="279">
        <f>D45*E45</f>
        <v>0</v>
      </c>
    </row>
    <row r="46" spans="1:6" ht="63">
      <c r="A46" s="4"/>
      <c r="B46" s="263" t="s">
        <v>52</v>
      </c>
      <c r="C46" s="137"/>
      <c r="D46" s="279"/>
      <c r="E46" s="279"/>
      <c r="F46" s="279"/>
    </row>
    <row r="47" spans="1:6" ht="15.75">
      <c r="A47" s="4">
        <v>22</v>
      </c>
      <c r="B47" s="261" t="s">
        <v>54</v>
      </c>
      <c r="C47" s="137" t="s">
        <v>17</v>
      </c>
      <c r="D47" s="279">
        <v>185</v>
      </c>
      <c r="E47" s="279"/>
      <c r="F47" s="279">
        <f>D47*E47</f>
        <v>0</v>
      </c>
    </row>
    <row r="48" spans="1:6" ht="63">
      <c r="A48" s="4"/>
      <c r="B48" s="263" t="s">
        <v>35</v>
      </c>
      <c r="C48" s="137"/>
      <c r="D48" s="279"/>
      <c r="E48" s="279"/>
      <c r="F48" s="279"/>
    </row>
    <row r="49" spans="1:6" ht="15.75">
      <c r="A49" s="4">
        <v>23</v>
      </c>
      <c r="B49" s="5" t="s">
        <v>55</v>
      </c>
      <c r="C49" s="137" t="s">
        <v>56</v>
      </c>
      <c r="D49" s="279">
        <v>1</v>
      </c>
      <c r="E49" s="279"/>
      <c r="F49" s="279">
        <f>D49*E49</f>
        <v>0</v>
      </c>
    </row>
    <row r="50" spans="1:6" ht="47.25">
      <c r="A50" s="4"/>
      <c r="B50" s="297" t="s">
        <v>57</v>
      </c>
      <c r="C50" s="137"/>
      <c r="D50" s="279"/>
      <c r="E50" s="279"/>
      <c r="F50" s="279"/>
    </row>
    <row r="51" spans="1:6" ht="15.75">
      <c r="A51" s="4"/>
      <c r="B51" s="297"/>
      <c r="C51" s="137"/>
      <c r="D51" s="279"/>
      <c r="E51" s="279"/>
      <c r="F51" s="279"/>
    </row>
    <row r="52" spans="1:6" ht="31.5">
      <c r="A52" s="4">
        <v>24</v>
      </c>
      <c r="B52" s="5" t="s">
        <v>62</v>
      </c>
      <c r="C52" s="137" t="s">
        <v>17</v>
      </c>
      <c r="D52" s="279">
        <v>170</v>
      </c>
      <c r="E52" s="279"/>
      <c r="F52" s="279">
        <f>D52*E52</f>
        <v>0</v>
      </c>
    </row>
    <row r="53" spans="1:6" ht="94.5">
      <c r="A53" s="4"/>
      <c r="B53" s="298" t="s">
        <v>61</v>
      </c>
      <c r="C53" s="137"/>
      <c r="D53" s="279"/>
      <c r="E53" s="279"/>
      <c r="F53" s="279"/>
    </row>
    <row r="54" spans="1:6" ht="15.75">
      <c r="A54" s="4">
        <v>25</v>
      </c>
      <c r="B54" s="5" t="s">
        <v>63</v>
      </c>
      <c r="C54" s="137" t="s">
        <v>36</v>
      </c>
      <c r="D54" s="279">
        <v>18</v>
      </c>
      <c r="E54" s="279"/>
      <c r="F54" s="279">
        <f>D54*E54</f>
        <v>0</v>
      </c>
    </row>
    <row r="55" spans="1:6" ht="15.75">
      <c r="A55" s="4">
        <v>26</v>
      </c>
      <c r="B55" s="5" t="s">
        <v>58</v>
      </c>
      <c r="C55" s="137" t="s">
        <v>36</v>
      </c>
      <c r="D55" s="279">
        <v>6</v>
      </c>
      <c r="E55" s="279"/>
      <c r="F55" s="279">
        <f>D55*E55</f>
        <v>0</v>
      </c>
    </row>
    <row r="56" spans="1:6" ht="31.5">
      <c r="A56" s="4"/>
      <c r="B56" s="297" t="s">
        <v>0</v>
      </c>
      <c r="C56" s="137"/>
      <c r="D56" s="279"/>
      <c r="E56" s="279"/>
      <c r="F56" s="279"/>
    </row>
    <row r="57" spans="1:6" ht="15.75">
      <c r="A57" s="4">
        <v>27</v>
      </c>
      <c r="B57" s="5" t="s">
        <v>1</v>
      </c>
      <c r="C57" s="137" t="s">
        <v>37</v>
      </c>
      <c r="D57" s="279">
        <v>5</v>
      </c>
      <c r="E57" s="279"/>
      <c r="F57" s="279">
        <f>D57*E57</f>
        <v>0</v>
      </c>
    </row>
    <row r="58" spans="1:6" ht="63">
      <c r="A58" s="4"/>
      <c r="B58" s="297" t="s">
        <v>2</v>
      </c>
      <c r="C58" s="137"/>
      <c r="D58" s="279"/>
      <c r="E58" s="279"/>
      <c r="F58" s="279"/>
    </row>
    <row r="59" spans="1:6" ht="15.75">
      <c r="A59" s="4">
        <v>28</v>
      </c>
      <c r="B59" s="5" t="s">
        <v>3</v>
      </c>
      <c r="C59" s="137" t="s">
        <v>18</v>
      </c>
      <c r="D59" s="279">
        <v>13</v>
      </c>
      <c r="E59" s="279"/>
      <c r="F59" s="279">
        <f>D59*E59</f>
        <v>0</v>
      </c>
    </row>
    <row r="60" spans="1:6" ht="15.75">
      <c r="A60" s="4"/>
      <c r="B60" s="297" t="s">
        <v>135</v>
      </c>
      <c r="C60" s="137"/>
      <c r="D60" s="279"/>
      <c r="E60" s="279"/>
      <c r="F60" s="279"/>
    </row>
    <row r="61" spans="1:6" ht="15.75">
      <c r="A61" s="4">
        <v>29</v>
      </c>
      <c r="B61" s="5" t="s">
        <v>4</v>
      </c>
      <c r="C61" s="137" t="s">
        <v>18</v>
      </c>
      <c r="D61" s="279">
        <v>10</v>
      </c>
      <c r="E61" s="279"/>
      <c r="F61" s="279">
        <f>D61*E61</f>
        <v>0</v>
      </c>
    </row>
    <row r="62" spans="1:6" ht="15.75">
      <c r="A62" s="4"/>
      <c r="B62" s="297" t="s">
        <v>130</v>
      </c>
      <c r="C62" s="137"/>
      <c r="D62" s="279"/>
      <c r="E62" s="279"/>
      <c r="F62" s="279"/>
    </row>
    <row r="63" spans="1:6" ht="15.75">
      <c r="A63" s="4">
        <v>30</v>
      </c>
      <c r="B63" s="5" t="s">
        <v>65</v>
      </c>
      <c r="C63" s="137" t="s">
        <v>56</v>
      </c>
      <c r="D63" s="279">
        <v>1</v>
      </c>
      <c r="E63" s="279"/>
      <c r="F63" s="279">
        <f>D63*E63</f>
        <v>0</v>
      </c>
    </row>
    <row r="64" spans="1:6" ht="15.75">
      <c r="A64" s="4"/>
      <c r="B64" s="297" t="s">
        <v>66</v>
      </c>
      <c r="C64" s="137"/>
      <c r="D64" s="279"/>
      <c r="E64" s="279"/>
      <c r="F64" s="279"/>
    </row>
    <row r="65" spans="1:6" ht="15.75">
      <c r="A65" s="4">
        <v>31</v>
      </c>
      <c r="B65" s="5" t="s">
        <v>67</v>
      </c>
      <c r="C65" s="137" t="s">
        <v>17</v>
      </c>
      <c r="D65" s="279">
        <v>455</v>
      </c>
      <c r="E65" s="279"/>
      <c r="F65" s="279">
        <f>D65*E65</f>
        <v>0</v>
      </c>
    </row>
    <row r="66" spans="1:6" ht="31.5">
      <c r="A66" s="4"/>
      <c r="B66" s="297" t="s">
        <v>68</v>
      </c>
      <c r="C66" s="137"/>
      <c r="D66" s="279"/>
      <c r="E66" s="279"/>
      <c r="F66" s="279"/>
    </row>
    <row r="67" spans="1:6" ht="15.75">
      <c r="A67" s="4">
        <v>32</v>
      </c>
      <c r="B67" s="5" t="s">
        <v>69</v>
      </c>
      <c r="C67" s="137"/>
      <c r="D67" s="279"/>
      <c r="E67" s="279"/>
      <c r="F67" s="279">
        <f>D67*E67</f>
        <v>0</v>
      </c>
    </row>
    <row r="68" spans="1:6" ht="31.5">
      <c r="A68" s="4"/>
      <c r="B68" s="297" t="s">
        <v>70</v>
      </c>
      <c r="C68" s="137" t="s">
        <v>36</v>
      </c>
      <c r="D68" s="279">
        <v>4</v>
      </c>
      <c r="E68" s="279"/>
      <c r="F68" s="279">
        <f>D68*E68</f>
        <v>0</v>
      </c>
    </row>
    <row r="69" spans="1:6" ht="15.75">
      <c r="A69" s="4">
        <v>33</v>
      </c>
      <c r="B69" s="5" t="s">
        <v>71</v>
      </c>
      <c r="C69" s="137" t="s">
        <v>56</v>
      </c>
      <c r="D69" s="279">
        <v>1</v>
      </c>
      <c r="E69" s="279"/>
      <c r="F69" s="279">
        <f>D69*E69</f>
        <v>0</v>
      </c>
    </row>
    <row r="70" spans="1:6" ht="31.5">
      <c r="A70" s="4"/>
      <c r="B70" s="297" t="s">
        <v>72</v>
      </c>
      <c r="C70" s="137"/>
      <c r="D70" s="279"/>
      <c r="E70" s="279"/>
      <c r="F70" s="279"/>
    </row>
    <row r="71" spans="1:6" ht="15.75">
      <c r="A71" s="4">
        <v>34</v>
      </c>
      <c r="B71" s="5" t="s">
        <v>73</v>
      </c>
      <c r="C71" s="137" t="s">
        <v>56</v>
      </c>
      <c r="D71" s="279">
        <v>1</v>
      </c>
      <c r="E71" s="279"/>
      <c r="F71" s="279">
        <f>D71*E71</f>
        <v>0</v>
      </c>
    </row>
    <row r="72" spans="1:6" ht="31.5">
      <c r="A72" s="4"/>
      <c r="B72" s="297" t="s">
        <v>131</v>
      </c>
      <c r="C72" s="137"/>
      <c r="D72" s="279"/>
      <c r="E72" s="279"/>
      <c r="F72" s="279"/>
    </row>
    <row r="73" spans="1:6" ht="15.75">
      <c r="A73" s="4">
        <v>35</v>
      </c>
      <c r="B73" s="5" t="s">
        <v>81</v>
      </c>
      <c r="C73" s="137" t="s">
        <v>56</v>
      </c>
      <c r="D73" s="279">
        <v>1</v>
      </c>
      <c r="E73" s="279"/>
      <c r="F73" s="279">
        <f>D73*E73</f>
        <v>0</v>
      </c>
    </row>
    <row r="74" spans="1:6" ht="15.75">
      <c r="A74" s="4"/>
      <c r="B74" s="297" t="s">
        <v>82</v>
      </c>
      <c r="C74" s="137"/>
      <c r="D74" s="279"/>
      <c r="E74" s="279"/>
      <c r="F74" s="279"/>
    </row>
    <row r="75" spans="1:6" ht="15.75">
      <c r="A75" s="4">
        <v>36</v>
      </c>
      <c r="B75" s="5" t="s">
        <v>132</v>
      </c>
      <c r="C75" s="137" t="s">
        <v>56</v>
      </c>
      <c r="D75" s="279">
        <v>1</v>
      </c>
      <c r="E75" s="279"/>
      <c r="F75" s="279">
        <f>D75*E75</f>
        <v>0</v>
      </c>
    </row>
    <row r="76" spans="1:6" ht="47.25">
      <c r="A76" s="4"/>
      <c r="B76" s="297" t="s">
        <v>133</v>
      </c>
      <c r="C76" s="137"/>
      <c r="D76" s="279"/>
      <c r="E76" s="279"/>
      <c r="F76" s="279"/>
    </row>
    <row r="77" spans="1:6" ht="15.75">
      <c r="A77" s="4">
        <v>37</v>
      </c>
      <c r="B77" s="5" t="s">
        <v>74</v>
      </c>
      <c r="C77" s="137"/>
      <c r="D77" s="279"/>
      <c r="E77" s="279"/>
      <c r="F77" s="279"/>
    </row>
    <row r="78" spans="1:6" ht="15.75">
      <c r="A78" s="4"/>
      <c r="B78" s="297" t="s">
        <v>134</v>
      </c>
      <c r="C78" s="137" t="s">
        <v>56</v>
      </c>
      <c r="D78" s="279">
        <v>1</v>
      </c>
      <c r="E78" s="279"/>
      <c r="F78" s="279">
        <f>D78*E78</f>
        <v>0</v>
      </c>
    </row>
    <row r="79" spans="1:6" ht="16.5" thickBot="1">
      <c r="A79" s="301"/>
      <c r="B79" s="302"/>
      <c r="C79" s="301"/>
      <c r="D79" s="303"/>
      <c r="E79" s="303"/>
      <c r="F79" s="303"/>
    </row>
    <row r="80" spans="1:6" ht="26.25" customHeight="1" thickBot="1">
      <c r="A80" s="326" t="s">
        <v>64</v>
      </c>
      <c r="B80" s="327"/>
      <c r="C80" s="327"/>
      <c r="D80" s="327"/>
      <c r="E80" s="328"/>
      <c r="F80" s="73">
        <f>SUM(F5:F78)</f>
        <v>0</v>
      </c>
    </row>
  </sheetData>
  <sheetProtection/>
  <mergeCells count="2">
    <mergeCell ref="A80:E80"/>
    <mergeCell ref="A1:F1"/>
  </mergeCells>
  <printOptions/>
  <pageMargins left="0" right="0" top="0" bottom="0" header="0" footer="0"/>
  <pageSetup horizontalDpi="300" verticalDpi="300" orientation="portrait" paperSize="9" scale="86" r:id="rId1"/>
</worksheet>
</file>

<file path=xl/worksheets/sheet3.xml><?xml version="1.0" encoding="utf-8"?>
<worksheet xmlns="http://schemas.openxmlformats.org/spreadsheetml/2006/main" xmlns:r="http://schemas.openxmlformats.org/officeDocument/2006/relationships">
  <dimension ref="A1:F27"/>
  <sheetViews>
    <sheetView zoomScalePageLayoutView="0" workbookViewId="0" topLeftCell="A1">
      <selection activeCell="A2" sqref="A2"/>
    </sheetView>
  </sheetViews>
  <sheetFormatPr defaultColWidth="9.00390625" defaultRowHeight="12.75"/>
  <cols>
    <col min="1" max="1" width="7.125" style="283" customWidth="1"/>
    <col min="2" max="2" width="59.00390625" style="284" customWidth="1"/>
    <col min="3" max="3" width="11.375" style="285" customWidth="1"/>
    <col min="4" max="4" width="12.625" style="286" bestFit="1" customWidth="1"/>
    <col min="5" max="5" width="15.25390625" style="286" bestFit="1" customWidth="1"/>
    <col min="6" max="6" width="10.75390625" style="286" bestFit="1" customWidth="1"/>
    <col min="7" max="16384" width="9.125" style="287" customWidth="1"/>
  </cols>
  <sheetData>
    <row r="1" spans="1:6" s="275" customFormat="1" ht="21" thickBot="1">
      <c r="A1" s="329" t="s">
        <v>386</v>
      </c>
      <c r="B1" s="330"/>
      <c r="C1" s="330"/>
      <c r="D1" s="330"/>
      <c r="E1" s="330"/>
      <c r="F1" s="331"/>
    </row>
    <row r="2" spans="1:6" s="16" customFormat="1" ht="19.5" thickBot="1">
      <c r="A2" s="19" t="s">
        <v>244</v>
      </c>
      <c r="B2" s="20" t="s">
        <v>10</v>
      </c>
      <c r="C2" s="272" t="s">
        <v>11</v>
      </c>
      <c r="D2" s="273" t="s">
        <v>12</v>
      </c>
      <c r="E2" s="274" t="s">
        <v>13</v>
      </c>
      <c r="F2" s="273" t="s">
        <v>14</v>
      </c>
    </row>
    <row r="3" spans="1:6" ht="12.75">
      <c r="A3" s="281"/>
      <c r="B3" s="281"/>
      <c r="C3" s="281"/>
      <c r="D3" s="282"/>
      <c r="E3" s="282"/>
      <c r="F3" s="282"/>
    </row>
    <row r="4" spans="1:6" ht="15.75">
      <c r="A4" s="4" t="s">
        <v>15</v>
      </c>
      <c r="B4" s="5" t="s">
        <v>83</v>
      </c>
      <c r="C4" s="137"/>
      <c r="D4" s="262"/>
      <c r="E4" s="262"/>
      <c r="F4" s="262"/>
    </row>
    <row r="5" spans="1:6" ht="15.75">
      <c r="A5" s="4">
        <v>1</v>
      </c>
      <c r="B5" s="5" t="s">
        <v>84</v>
      </c>
      <c r="C5" s="137" t="s">
        <v>36</v>
      </c>
      <c r="D5" s="279">
        <v>1</v>
      </c>
      <c r="E5" s="279"/>
      <c r="F5" s="279">
        <f>E5*D5</f>
        <v>0</v>
      </c>
    </row>
    <row r="6" spans="1:6" ht="47.25">
      <c r="A6" s="4"/>
      <c r="B6" s="258" t="s">
        <v>85</v>
      </c>
      <c r="C6" s="259"/>
      <c r="D6" s="280"/>
      <c r="E6" s="279"/>
      <c r="F6" s="279"/>
    </row>
    <row r="7" spans="1:6" ht="15.75">
      <c r="A7" s="4">
        <v>2</v>
      </c>
      <c r="B7" s="7" t="s">
        <v>86</v>
      </c>
      <c r="C7" s="137" t="s">
        <v>36</v>
      </c>
      <c r="D7" s="279">
        <v>1</v>
      </c>
      <c r="E7" s="279"/>
      <c r="F7" s="279">
        <f>E7*D7</f>
        <v>0</v>
      </c>
    </row>
    <row r="8" spans="1:6" ht="78.75">
      <c r="A8" s="4"/>
      <c r="B8" s="258" t="s">
        <v>87</v>
      </c>
      <c r="C8" s="137"/>
      <c r="D8" s="279"/>
      <c r="E8" s="279"/>
      <c r="F8" s="279"/>
    </row>
    <row r="9" spans="1:6" ht="15.75">
      <c r="A9" s="4">
        <v>3</v>
      </c>
      <c r="B9" s="7" t="s">
        <v>149</v>
      </c>
      <c r="C9" s="137" t="s">
        <v>36</v>
      </c>
      <c r="D9" s="279">
        <v>2</v>
      </c>
      <c r="E9" s="279"/>
      <c r="F9" s="279">
        <f>E9*D9</f>
        <v>0</v>
      </c>
    </row>
    <row r="10" spans="1:6" ht="31.5">
      <c r="A10" s="4"/>
      <c r="B10" s="258" t="s">
        <v>150</v>
      </c>
      <c r="C10" s="137"/>
      <c r="D10" s="279"/>
      <c r="E10" s="279"/>
      <c r="F10" s="279"/>
    </row>
    <row r="11" ht="13.5" thickBot="1"/>
    <row r="12" spans="1:6" ht="21" thickBot="1">
      <c r="A12" s="326" t="s">
        <v>64</v>
      </c>
      <c r="B12" s="327"/>
      <c r="C12" s="327"/>
      <c r="D12" s="327"/>
      <c r="E12" s="328"/>
      <c r="F12" s="73">
        <f>SUM(F5:F10)</f>
        <v>0</v>
      </c>
    </row>
    <row r="27" ht="12.75">
      <c r="B27" s="295"/>
    </row>
  </sheetData>
  <sheetProtection/>
  <mergeCells count="2">
    <mergeCell ref="A12:E12"/>
    <mergeCell ref="A1:F1"/>
  </mergeCells>
  <printOptions/>
  <pageMargins left="0" right="0" top="0" bottom="0" header="0" footer="0"/>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A2" sqref="A2"/>
    </sheetView>
  </sheetViews>
  <sheetFormatPr defaultColWidth="9.00390625" defaultRowHeight="12.75"/>
  <cols>
    <col min="1" max="1" width="5.375" style="283" customWidth="1"/>
    <col min="2" max="2" width="58.00390625" style="284" customWidth="1"/>
    <col min="3" max="3" width="5.125" style="285" bestFit="1" customWidth="1"/>
    <col min="4" max="4" width="12.625" style="286" bestFit="1" customWidth="1"/>
    <col min="5" max="5" width="15.25390625" style="286" bestFit="1" customWidth="1"/>
    <col min="6" max="6" width="10.75390625" style="286" bestFit="1" customWidth="1"/>
    <col min="7" max="16384" width="9.125" style="287" customWidth="1"/>
  </cols>
  <sheetData>
    <row r="1" spans="1:6" s="275" customFormat="1" ht="21" thickBot="1">
      <c r="A1" s="329" t="s">
        <v>384</v>
      </c>
      <c r="B1" s="330"/>
      <c r="C1" s="330"/>
      <c r="D1" s="330"/>
      <c r="E1" s="330"/>
      <c r="F1" s="331"/>
    </row>
    <row r="2" spans="1:6" s="16" customFormat="1" ht="19.5" thickBot="1">
      <c r="A2" s="19" t="s">
        <v>244</v>
      </c>
      <c r="B2" s="20" t="s">
        <v>10</v>
      </c>
      <c r="C2" s="272" t="s">
        <v>11</v>
      </c>
      <c r="D2" s="273" t="s">
        <v>12</v>
      </c>
      <c r="E2" s="274" t="s">
        <v>13</v>
      </c>
      <c r="F2" s="273" t="s">
        <v>14</v>
      </c>
    </row>
    <row r="3" spans="1:6" s="16" customFormat="1" ht="18.75">
      <c r="A3" s="291"/>
      <c r="B3" s="292"/>
      <c r="C3" s="291"/>
      <c r="D3" s="293"/>
      <c r="E3" s="293"/>
      <c r="F3" s="293"/>
    </row>
    <row r="4" spans="1:6" s="275" customFormat="1" ht="15.75">
      <c r="A4" s="4" t="s">
        <v>15</v>
      </c>
      <c r="B4" s="5" t="s">
        <v>88</v>
      </c>
      <c r="C4" s="137"/>
      <c r="D4" s="262"/>
      <c r="E4" s="262"/>
      <c r="F4" s="262"/>
    </row>
    <row r="5" spans="1:6" s="275" customFormat="1" ht="15.75">
      <c r="A5" s="4">
        <v>1</v>
      </c>
      <c r="B5" s="5" t="s">
        <v>89</v>
      </c>
      <c r="C5" s="137" t="s">
        <v>17</v>
      </c>
      <c r="D5" s="279">
        <v>290</v>
      </c>
      <c r="E5" s="279"/>
      <c r="F5" s="279">
        <f>D5*E5</f>
        <v>0</v>
      </c>
    </row>
    <row r="6" spans="1:6" s="275" customFormat="1" ht="15.75">
      <c r="A6" s="4"/>
      <c r="B6" s="258" t="s">
        <v>90</v>
      </c>
      <c r="C6" s="259"/>
      <c r="D6" s="280"/>
      <c r="E6" s="279"/>
      <c r="F6" s="279"/>
    </row>
    <row r="7" spans="1:6" s="275" customFormat="1" ht="15.75">
      <c r="A7" s="4">
        <v>2</v>
      </c>
      <c r="B7" s="7" t="s">
        <v>91</v>
      </c>
      <c r="C7" s="137" t="s">
        <v>18</v>
      </c>
      <c r="D7" s="279">
        <v>180</v>
      </c>
      <c r="E7" s="279"/>
      <c r="F7" s="279">
        <f>D7*E7</f>
        <v>0</v>
      </c>
    </row>
    <row r="8" spans="1:6" s="275" customFormat="1" ht="31.5">
      <c r="A8" s="4"/>
      <c r="B8" s="258" t="s">
        <v>92</v>
      </c>
      <c r="C8" s="260"/>
      <c r="D8" s="294"/>
      <c r="E8" s="279"/>
      <c r="F8" s="279"/>
    </row>
    <row r="9" spans="1:6" s="275" customFormat="1" ht="15.75">
      <c r="A9" s="4">
        <v>3</v>
      </c>
      <c r="B9" s="7" t="s">
        <v>93</v>
      </c>
      <c r="C9" s="137" t="s">
        <v>17</v>
      </c>
      <c r="D9" s="279">
        <v>350</v>
      </c>
      <c r="E9" s="279"/>
      <c r="F9" s="279">
        <f>D9*E9</f>
        <v>0</v>
      </c>
    </row>
    <row r="10" spans="1:6" s="275" customFormat="1" ht="31.5">
      <c r="A10" s="4"/>
      <c r="B10" s="258" t="s">
        <v>94</v>
      </c>
      <c r="C10" s="260"/>
      <c r="D10" s="294"/>
      <c r="E10" s="279"/>
      <c r="F10" s="279"/>
    </row>
    <row r="11" spans="1:6" s="275" customFormat="1" ht="15.75">
      <c r="A11" s="4">
        <v>4</v>
      </c>
      <c r="B11" s="7" t="s">
        <v>95</v>
      </c>
      <c r="C11" s="137" t="s">
        <v>36</v>
      </c>
      <c r="D11" s="279">
        <v>1</v>
      </c>
      <c r="E11" s="279"/>
      <c r="F11" s="279">
        <f>D11*E11</f>
        <v>0</v>
      </c>
    </row>
    <row r="12" spans="1:6" s="275" customFormat="1" ht="31.5">
      <c r="A12" s="4"/>
      <c r="B12" s="258" t="s">
        <v>96</v>
      </c>
      <c r="C12" s="260"/>
      <c r="D12" s="294"/>
      <c r="E12" s="279"/>
      <c r="F12" s="279"/>
    </row>
    <row r="13" spans="1:6" s="275" customFormat="1" ht="15.75">
      <c r="A13" s="4">
        <v>5</v>
      </c>
      <c r="B13" s="7" t="s">
        <v>97</v>
      </c>
      <c r="C13" s="137" t="s">
        <v>17</v>
      </c>
      <c r="D13" s="279">
        <v>40</v>
      </c>
      <c r="E13" s="279"/>
      <c r="F13" s="279">
        <f>D13*E13</f>
        <v>0</v>
      </c>
    </row>
    <row r="14" spans="1:6" s="275" customFormat="1" ht="15.75">
      <c r="A14" s="4"/>
      <c r="B14" s="258"/>
      <c r="C14" s="260"/>
      <c r="D14" s="260"/>
      <c r="E14" s="262"/>
      <c r="F14" s="262"/>
    </row>
    <row r="15" spans="1:6" s="275" customFormat="1" ht="16.5" thickBot="1">
      <c r="A15" s="277"/>
      <c r="C15" s="288"/>
      <c r="D15" s="289"/>
      <c r="E15" s="289"/>
      <c r="F15" s="289"/>
    </row>
    <row r="16" spans="1:6" s="275" customFormat="1" ht="21" thickBot="1">
      <c r="A16" s="332" t="s">
        <v>64</v>
      </c>
      <c r="B16" s="327"/>
      <c r="C16" s="327"/>
      <c r="D16" s="327"/>
      <c r="E16" s="328"/>
      <c r="F16" s="73">
        <f>SUM(F4:F13)</f>
        <v>0</v>
      </c>
    </row>
  </sheetData>
  <sheetProtection/>
  <mergeCells count="2">
    <mergeCell ref="A16:E16"/>
    <mergeCell ref="A1:F1"/>
  </mergeCells>
  <printOptions/>
  <pageMargins left="0" right="0" top="0.1968503937007874" bottom="0" header="0" footer="0"/>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F19"/>
  <sheetViews>
    <sheetView zoomScalePageLayoutView="0" workbookViewId="0" topLeftCell="A1">
      <selection activeCell="A2" sqref="A2"/>
    </sheetView>
  </sheetViews>
  <sheetFormatPr defaultColWidth="9.00390625" defaultRowHeight="12.75"/>
  <cols>
    <col min="1" max="1" width="7.125" style="277" customWidth="1"/>
    <col min="2" max="2" width="57.875" style="275" customWidth="1"/>
    <col min="3" max="3" width="5.125" style="288" bestFit="1" customWidth="1"/>
    <col min="4" max="4" width="12.625" style="289" bestFit="1" customWidth="1"/>
    <col min="5" max="5" width="15.25390625" style="289" bestFit="1" customWidth="1"/>
    <col min="6" max="6" width="10.75390625" style="289" bestFit="1" customWidth="1"/>
    <col min="7" max="16384" width="9.125" style="275" customWidth="1"/>
  </cols>
  <sheetData>
    <row r="1" spans="1:6" ht="21" thickBot="1">
      <c r="A1" s="329" t="s">
        <v>383</v>
      </c>
      <c r="B1" s="330"/>
      <c r="C1" s="330"/>
      <c r="D1" s="330"/>
      <c r="E1" s="330"/>
      <c r="F1" s="331"/>
    </row>
    <row r="2" spans="1:6" s="16" customFormat="1" ht="19.5" thickBot="1">
      <c r="A2" s="19" t="s">
        <v>244</v>
      </c>
      <c r="B2" s="20" t="s">
        <v>10</v>
      </c>
      <c r="C2" s="272" t="s">
        <v>11</v>
      </c>
      <c r="D2" s="273" t="s">
        <v>12</v>
      </c>
      <c r="E2" s="274" t="s">
        <v>13</v>
      </c>
      <c r="F2" s="273" t="s">
        <v>14</v>
      </c>
    </row>
    <row r="3" spans="1:6" ht="15.75">
      <c r="A3" s="269"/>
      <c r="B3" s="270"/>
      <c r="C3" s="269"/>
      <c r="D3" s="271"/>
      <c r="E3" s="271"/>
      <c r="F3" s="271"/>
    </row>
    <row r="4" spans="1:6" ht="15.75">
      <c r="A4" s="4" t="s">
        <v>15</v>
      </c>
      <c r="B4" s="5" t="s">
        <v>98</v>
      </c>
      <c r="C4" s="137"/>
      <c r="D4" s="262"/>
      <c r="E4" s="262"/>
      <c r="F4" s="262"/>
    </row>
    <row r="5" spans="1:6" ht="15.75">
      <c r="A5" s="4">
        <v>1</v>
      </c>
      <c r="B5" s="5" t="s">
        <v>137</v>
      </c>
      <c r="C5" s="137" t="s">
        <v>17</v>
      </c>
      <c r="D5" s="279">
        <v>70</v>
      </c>
      <c r="E5" s="279"/>
      <c r="F5" s="279">
        <f>D5*E5</f>
        <v>0</v>
      </c>
    </row>
    <row r="6" spans="1:6" ht="15.75">
      <c r="A6" s="4"/>
      <c r="B6" s="258" t="s">
        <v>138</v>
      </c>
      <c r="C6" s="137"/>
      <c r="D6" s="279"/>
      <c r="E6" s="279"/>
      <c r="F6" s="279"/>
    </row>
    <row r="7" spans="1:6" ht="15.75">
      <c r="A7" s="4">
        <v>2</v>
      </c>
      <c r="B7" s="5" t="s">
        <v>139</v>
      </c>
      <c r="C7" s="137" t="s">
        <v>18</v>
      </c>
      <c r="D7" s="279">
        <v>50</v>
      </c>
      <c r="E7" s="279"/>
      <c r="F7" s="279">
        <f>D7*E7</f>
        <v>0</v>
      </c>
    </row>
    <row r="8" spans="1:6" ht="31.5">
      <c r="A8" s="4">
        <v>3</v>
      </c>
      <c r="B8" s="7" t="s">
        <v>140</v>
      </c>
      <c r="C8" s="137" t="s">
        <v>18</v>
      </c>
      <c r="D8" s="279">
        <v>120</v>
      </c>
      <c r="E8" s="279"/>
      <c r="F8" s="279">
        <f>D8*E8</f>
        <v>0</v>
      </c>
    </row>
    <row r="9" spans="1:6" ht="15.75">
      <c r="A9" s="4">
        <v>4</v>
      </c>
      <c r="B9" s="7" t="s">
        <v>141</v>
      </c>
      <c r="C9" s="137" t="s">
        <v>17</v>
      </c>
      <c r="D9" s="279">
        <v>380</v>
      </c>
      <c r="E9" s="279"/>
      <c r="F9" s="279">
        <f>D9*E9</f>
        <v>0</v>
      </c>
    </row>
    <row r="10" spans="1:6" ht="31.5">
      <c r="A10" s="4"/>
      <c r="B10" s="258" t="s">
        <v>142</v>
      </c>
      <c r="C10" s="137"/>
      <c r="D10" s="280"/>
      <c r="E10" s="279"/>
      <c r="F10" s="279"/>
    </row>
    <row r="11" spans="1:6" ht="15.75">
      <c r="A11" s="4">
        <v>5</v>
      </c>
      <c r="B11" s="7" t="s">
        <v>143</v>
      </c>
      <c r="C11" s="137" t="s">
        <v>17</v>
      </c>
      <c r="D11" s="280">
        <v>380</v>
      </c>
      <c r="E11" s="279"/>
      <c r="F11" s="279">
        <f>D11*E11</f>
        <v>0</v>
      </c>
    </row>
    <row r="12" spans="1:6" ht="31.5">
      <c r="A12" s="4"/>
      <c r="B12" s="258" t="s">
        <v>144</v>
      </c>
      <c r="C12" s="137"/>
      <c r="D12" s="279"/>
      <c r="E12" s="279"/>
      <c r="F12" s="279"/>
    </row>
    <row r="13" spans="1:6" ht="15.75">
      <c r="A13" s="4">
        <v>6</v>
      </c>
      <c r="B13" s="7" t="s">
        <v>145</v>
      </c>
      <c r="C13" s="137" t="s">
        <v>18</v>
      </c>
      <c r="D13" s="279">
        <v>80</v>
      </c>
      <c r="E13" s="279"/>
      <c r="F13" s="279">
        <f>D13*E13</f>
        <v>0</v>
      </c>
    </row>
    <row r="14" spans="1:6" ht="15.75">
      <c r="A14" s="4">
        <v>7</v>
      </c>
      <c r="B14" s="7" t="s">
        <v>99</v>
      </c>
      <c r="C14" s="259" t="s">
        <v>36</v>
      </c>
      <c r="D14" s="280">
        <v>5</v>
      </c>
      <c r="E14" s="279"/>
      <c r="F14" s="279">
        <f>D14*E14</f>
        <v>0</v>
      </c>
    </row>
    <row r="15" spans="1:6" ht="31.5">
      <c r="A15" s="4"/>
      <c r="B15" s="258" t="s">
        <v>100</v>
      </c>
      <c r="C15" s="137"/>
      <c r="D15" s="279"/>
      <c r="E15" s="279"/>
      <c r="F15" s="279"/>
    </row>
    <row r="16" spans="1:6" ht="15.75">
      <c r="A16" s="4">
        <v>8</v>
      </c>
      <c r="B16" s="7" t="s">
        <v>101</v>
      </c>
      <c r="C16" s="259"/>
      <c r="D16" s="280"/>
      <c r="E16" s="279"/>
      <c r="F16" s="279"/>
    </row>
    <row r="17" spans="1:6" ht="15.75">
      <c r="A17" s="4"/>
      <c r="B17" s="258" t="s">
        <v>102</v>
      </c>
      <c r="C17" s="137" t="s">
        <v>18</v>
      </c>
      <c r="D17" s="279">
        <v>50</v>
      </c>
      <c r="E17" s="279"/>
      <c r="F17" s="279">
        <f>D17*E17</f>
        <v>0</v>
      </c>
    </row>
    <row r="18" ht="16.5" thickBot="1"/>
    <row r="19" spans="1:6" s="290" customFormat="1" ht="21" thickBot="1">
      <c r="A19" s="332" t="s">
        <v>64</v>
      </c>
      <c r="B19" s="327"/>
      <c r="C19" s="327"/>
      <c r="D19" s="327"/>
      <c r="E19" s="328"/>
      <c r="F19" s="73">
        <f>SUM(F4:F17)</f>
        <v>0</v>
      </c>
    </row>
  </sheetData>
  <sheetProtection/>
  <mergeCells count="2">
    <mergeCell ref="A19:E19"/>
    <mergeCell ref="A1:F1"/>
  </mergeCells>
  <printOptions/>
  <pageMargins left="0" right="0" top="0" bottom="0" header="0" footer="0"/>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F40"/>
  <sheetViews>
    <sheetView zoomScalePageLayoutView="0" workbookViewId="0" topLeftCell="A1">
      <selection activeCell="A2" sqref="A2"/>
    </sheetView>
  </sheetViews>
  <sheetFormatPr defaultColWidth="9.00390625" defaultRowHeight="12.75"/>
  <cols>
    <col min="1" max="1" width="7.125" style="277" customWidth="1"/>
    <col min="2" max="2" width="59.00390625" style="275" customWidth="1"/>
    <col min="3" max="3" width="5.125" style="277" bestFit="1" customWidth="1"/>
    <col min="4" max="4" width="12.625" style="278" bestFit="1" customWidth="1"/>
    <col min="5" max="5" width="15.25390625" style="278" bestFit="1" customWidth="1"/>
    <col min="6" max="6" width="10.75390625" style="278" bestFit="1" customWidth="1"/>
    <col min="7" max="16384" width="9.125" style="275" customWidth="1"/>
  </cols>
  <sheetData>
    <row r="1" spans="1:6" ht="21" thickBot="1">
      <c r="A1" s="329" t="s">
        <v>382</v>
      </c>
      <c r="B1" s="330"/>
      <c r="C1" s="330"/>
      <c r="D1" s="330"/>
      <c r="E1" s="330"/>
      <c r="F1" s="331"/>
    </row>
    <row r="2" spans="1:6" ht="19.5" thickBot="1">
      <c r="A2" s="19" t="s">
        <v>244</v>
      </c>
      <c r="B2" s="20" t="s">
        <v>10</v>
      </c>
      <c r="C2" s="272" t="s">
        <v>11</v>
      </c>
      <c r="D2" s="273" t="s">
        <v>12</v>
      </c>
      <c r="E2" s="274" t="s">
        <v>13</v>
      </c>
      <c r="F2" s="273" t="s">
        <v>14</v>
      </c>
    </row>
    <row r="3" spans="1:6" ht="15.75">
      <c r="A3" s="269"/>
      <c r="B3" s="270"/>
      <c r="C3" s="269"/>
      <c r="D3" s="271"/>
      <c r="E3" s="271"/>
      <c r="F3" s="271"/>
    </row>
    <row r="4" spans="1:6" ht="15.75">
      <c r="A4" s="4" t="s">
        <v>15</v>
      </c>
      <c r="B4" s="5" t="s">
        <v>16</v>
      </c>
      <c r="C4" s="4"/>
      <c r="D4" s="6"/>
      <c r="E4" s="6"/>
      <c r="F4" s="6"/>
    </row>
    <row r="5" spans="1:6" ht="15.75">
      <c r="A5" s="4"/>
      <c r="B5" s="5"/>
      <c r="C5" s="4"/>
      <c r="D5" s="6"/>
      <c r="E5" s="6"/>
      <c r="F5" s="6"/>
    </row>
    <row r="6" spans="1:6" ht="31.5">
      <c r="A6" s="4">
        <v>1</v>
      </c>
      <c r="B6" s="5" t="s">
        <v>26</v>
      </c>
      <c r="C6" s="137" t="s">
        <v>17</v>
      </c>
      <c r="D6" s="279">
        <v>306</v>
      </c>
      <c r="E6" s="279"/>
      <c r="F6" s="279">
        <f>D6*E6</f>
        <v>0</v>
      </c>
    </row>
    <row r="7" spans="1:6" ht="63">
      <c r="A7" s="4"/>
      <c r="B7" s="258" t="s">
        <v>19</v>
      </c>
      <c r="C7" s="259"/>
      <c r="D7" s="280"/>
      <c r="E7" s="279"/>
      <c r="F7" s="279"/>
    </row>
    <row r="8" spans="1:6" ht="15.75">
      <c r="A8" s="4">
        <v>2</v>
      </c>
      <c r="B8" s="7" t="s">
        <v>48</v>
      </c>
      <c r="C8" s="137" t="s">
        <v>17</v>
      </c>
      <c r="D8" s="279">
        <v>306</v>
      </c>
      <c r="E8" s="279"/>
      <c r="F8" s="279">
        <f>D8*E8</f>
        <v>0</v>
      </c>
    </row>
    <row r="9" spans="1:6" ht="63">
      <c r="A9" s="4"/>
      <c r="B9" s="258" t="s">
        <v>20</v>
      </c>
      <c r="C9" s="259"/>
      <c r="D9" s="280"/>
      <c r="E9" s="279"/>
      <c r="F9" s="279"/>
    </row>
    <row r="10" spans="1:6" ht="31.5">
      <c r="A10" s="4">
        <v>3</v>
      </c>
      <c r="B10" s="261" t="s">
        <v>104</v>
      </c>
      <c r="C10" s="137" t="s">
        <v>17</v>
      </c>
      <c r="D10" s="279">
        <v>40</v>
      </c>
      <c r="E10" s="279"/>
      <c r="F10" s="279">
        <f>D10*E10</f>
        <v>0</v>
      </c>
    </row>
    <row r="11" spans="1:6" ht="47.25">
      <c r="A11" s="4"/>
      <c r="B11" s="263" t="s">
        <v>105</v>
      </c>
      <c r="C11" s="137"/>
      <c r="D11" s="279"/>
      <c r="E11" s="279"/>
      <c r="F11" s="279"/>
    </row>
    <row r="12" spans="1:6" ht="15.75">
      <c r="A12" s="276" t="s">
        <v>39</v>
      </c>
      <c r="B12" s="261" t="s">
        <v>40</v>
      </c>
      <c r="C12" s="137"/>
      <c r="D12" s="279"/>
      <c r="E12" s="279"/>
      <c r="F12" s="279"/>
    </row>
    <row r="13" spans="1:6" ht="15.75">
      <c r="A13" s="4">
        <v>4</v>
      </c>
      <c r="B13" s="261" t="s">
        <v>41</v>
      </c>
      <c r="C13" s="137" t="s">
        <v>17</v>
      </c>
      <c r="D13" s="279">
        <v>78</v>
      </c>
      <c r="E13" s="279"/>
      <c r="F13" s="279">
        <f>D13*E13</f>
        <v>0</v>
      </c>
    </row>
    <row r="14" spans="1:6" ht="63">
      <c r="A14" s="4"/>
      <c r="B14" s="263" t="s">
        <v>42</v>
      </c>
      <c r="C14" s="137"/>
      <c r="D14" s="279"/>
      <c r="E14" s="279"/>
      <c r="F14" s="279"/>
    </row>
    <row r="15" spans="1:6" ht="15.75">
      <c r="A15" s="4">
        <v>5</v>
      </c>
      <c r="B15" s="261" t="s">
        <v>43</v>
      </c>
      <c r="C15" s="137" t="s">
        <v>17</v>
      </c>
      <c r="D15" s="279">
        <v>40</v>
      </c>
      <c r="E15" s="279"/>
      <c r="F15" s="279">
        <f>D15*E15</f>
        <v>0</v>
      </c>
    </row>
    <row r="16" spans="1:6" ht="78.75">
      <c r="A16" s="4"/>
      <c r="B16" s="263" t="s">
        <v>49</v>
      </c>
      <c r="C16" s="137"/>
      <c r="D16" s="279"/>
      <c r="E16" s="279"/>
      <c r="F16" s="279"/>
    </row>
    <row r="17" spans="1:6" ht="15.75">
      <c r="A17" s="4"/>
      <c r="B17" s="263" t="s">
        <v>38</v>
      </c>
      <c r="C17" s="137"/>
      <c r="D17" s="279"/>
      <c r="E17" s="279"/>
      <c r="F17" s="279"/>
    </row>
    <row r="18" spans="1:6" ht="31.5">
      <c r="A18" s="4">
        <v>6</v>
      </c>
      <c r="B18" s="261" t="s">
        <v>106</v>
      </c>
      <c r="C18" s="137" t="s">
        <v>17</v>
      </c>
      <c r="D18" s="279">
        <v>152</v>
      </c>
      <c r="E18" s="279"/>
      <c r="F18" s="279">
        <f>D18*E18</f>
        <v>0</v>
      </c>
    </row>
    <row r="19" spans="1:6" ht="47.25">
      <c r="A19" s="4"/>
      <c r="B19" s="263" t="s">
        <v>105</v>
      </c>
      <c r="C19" s="137"/>
      <c r="D19" s="279"/>
      <c r="E19" s="279"/>
      <c r="F19" s="279"/>
    </row>
    <row r="20" spans="1:6" ht="15.75">
      <c r="A20" s="276" t="s">
        <v>46</v>
      </c>
      <c r="B20" s="261" t="s">
        <v>47</v>
      </c>
      <c r="C20" s="137"/>
      <c r="D20" s="279"/>
      <c r="E20" s="279"/>
      <c r="F20" s="279"/>
    </row>
    <row r="21" spans="1:6" ht="15.75">
      <c r="A21" s="4">
        <v>7</v>
      </c>
      <c r="B21" s="261" t="s">
        <v>31</v>
      </c>
      <c r="C21" s="137" t="s">
        <v>17</v>
      </c>
      <c r="D21" s="279">
        <v>156</v>
      </c>
      <c r="E21" s="279"/>
      <c r="F21" s="279">
        <f>D21*E21</f>
        <v>0</v>
      </c>
    </row>
    <row r="22" spans="1:6" ht="63">
      <c r="A22" s="4"/>
      <c r="B22" s="263" t="s">
        <v>32</v>
      </c>
      <c r="C22" s="137"/>
      <c r="D22" s="279"/>
      <c r="E22" s="279"/>
      <c r="F22" s="279"/>
    </row>
    <row r="23" spans="1:6" ht="15.75">
      <c r="A23" s="4">
        <v>8</v>
      </c>
      <c r="B23" s="261" t="s">
        <v>33</v>
      </c>
      <c r="C23" s="137" t="s">
        <v>17</v>
      </c>
      <c r="D23" s="279">
        <v>40</v>
      </c>
      <c r="E23" s="279"/>
      <c r="F23" s="279">
        <f>D23*E23</f>
        <v>0</v>
      </c>
    </row>
    <row r="24" spans="1:6" ht="47.25">
      <c r="A24" s="4"/>
      <c r="B24" s="263" t="s">
        <v>34</v>
      </c>
      <c r="C24" s="137"/>
      <c r="D24" s="279"/>
      <c r="E24" s="279"/>
      <c r="F24" s="279"/>
    </row>
    <row r="25" spans="1:6" ht="15.75">
      <c r="A25" s="4">
        <v>9</v>
      </c>
      <c r="B25" s="261" t="s">
        <v>53</v>
      </c>
      <c r="C25" s="137" t="s">
        <v>17</v>
      </c>
      <c r="D25" s="279">
        <v>40</v>
      </c>
      <c r="E25" s="279"/>
      <c r="F25" s="279">
        <f>D25*E25</f>
        <v>0</v>
      </c>
    </row>
    <row r="26" spans="1:6" ht="63">
      <c r="A26" s="4"/>
      <c r="B26" s="263" t="s">
        <v>52</v>
      </c>
      <c r="C26" s="137"/>
      <c r="D26" s="279"/>
      <c r="E26" s="279"/>
      <c r="F26" s="279"/>
    </row>
    <row r="27" spans="1:6" ht="15.75">
      <c r="A27" s="4">
        <v>10</v>
      </c>
      <c r="B27" s="261" t="s">
        <v>107</v>
      </c>
      <c r="C27" s="137" t="s">
        <v>36</v>
      </c>
      <c r="D27" s="279">
        <v>10</v>
      </c>
      <c r="E27" s="279"/>
      <c r="F27" s="279">
        <f>D27*E27</f>
        <v>0</v>
      </c>
    </row>
    <row r="28" spans="1:6" ht="15.75">
      <c r="A28" s="4">
        <v>11</v>
      </c>
      <c r="B28" s="261" t="s">
        <v>108</v>
      </c>
      <c r="C28" s="137" t="s">
        <v>18</v>
      </c>
      <c r="D28" s="279">
        <v>6</v>
      </c>
      <c r="E28" s="279"/>
      <c r="F28" s="279">
        <f>D28*E28</f>
        <v>0</v>
      </c>
    </row>
    <row r="29" spans="1:6" ht="31.5">
      <c r="A29" s="4">
        <v>12</v>
      </c>
      <c r="B29" s="261" t="s">
        <v>109</v>
      </c>
      <c r="C29" s="137"/>
      <c r="D29" s="279"/>
      <c r="E29" s="279"/>
      <c r="F29" s="279"/>
    </row>
    <row r="30" spans="1:6" ht="15.75">
      <c r="A30" s="4">
        <v>13</v>
      </c>
      <c r="B30" s="261" t="s">
        <v>110</v>
      </c>
      <c r="C30" s="137" t="s">
        <v>36</v>
      </c>
      <c r="D30" s="279">
        <v>7</v>
      </c>
      <c r="E30" s="279"/>
      <c r="F30" s="279">
        <f aca="true" t="shared" si="0" ref="F30:F37">D30*E30</f>
        <v>0</v>
      </c>
    </row>
    <row r="31" spans="1:6" ht="15.75">
      <c r="A31" s="4">
        <v>14</v>
      </c>
      <c r="B31" s="261" t="s">
        <v>111</v>
      </c>
      <c r="C31" s="137" t="s">
        <v>36</v>
      </c>
      <c r="D31" s="279">
        <v>7</v>
      </c>
      <c r="E31" s="279"/>
      <c r="F31" s="279">
        <f t="shared" si="0"/>
        <v>0</v>
      </c>
    </row>
    <row r="32" spans="1:6" ht="15.75">
      <c r="A32" s="4">
        <v>15</v>
      </c>
      <c r="B32" s="261" t="s">
        <v>112</v>
      </c>
      <c r="C32" s="137" t="s">
        <v>36</v>
      </c>
      <c r="D32" s="279">
        <v>7</v>
      </c>
      <c r="E32" s="279"/>
      <c r="F32" s="279">
        <f t="shared" si="0"/>
        <v>0</v>
      </c>
    </row>
    <row r="33" spans="1:6" ht="15.75">
      <c r="A33" s="4">
        <v>16</v>
      </c>
      <c r="B33" s="261" t="s">
        <v>113</v>
      </c>
      <c r="C33" s="137" t="s">
        <v>36</v>
      </c>
      <c r="D33" s="279">
        <v>3</v>
      </c>
      <c r="E33" s="279"/>
      <c r="F33" s="279">
        <f t="shared" si="0"/>
        <v>0</v>
      </c>
    </row>
    <row r="34" spans="1:6" ht="15.75">
      <c r="A34" s="4">
        <v>17</v>
      </c>
      <c r="B34" s="261" t="s">
        <v>114</v>
      </c>
      <c r="C34" s="137" t="s">
        <v>36</v>
      </c>
      <c r="D34" s="279">
        <v>3</v>
      </c>
      <c r="E34" s="279"/>
      <c r="F34" s="279">
        <f t="shared" si="0"/>
        <v>0</v>
      </c>
    </row>
    <row r="35" spans="1:6" ht="15.75">
      <c r="A35" s="4">
        <v>18</v>
      </c>
      <c r="B35" s="261" t="s">
        <v>115</v>
      </c>
      <c r="C35" s="137" t="s">
        <v>36</v>
      </c>
      <c r="D35" s="279">
        <v>7</v>
      </c>
      <c r="E35" s="279"/>
      <c r="F35" s="279">
        <f t="shared" si="0"/>
        <v>0</v>
      </c>
    </row>
    <row r="36" spans="1:6" ht="15.75">
      <c r="A36" s="4">
        <v>19</v>
      </c>
      <c r="B36" s="261" t="s">
        <v>116</v>
      </c>
      <c r="C36" s="137" t="s">
        <v>36</v>
      </c>
      <c r="D36" s="279">
        <v>3</v>
      </c>
      <c r="E36" s="279"/>
      <c r="F36" s="279">
        <f t="shared" si="0"/>
        <v>0</v>
      </c>
    </row>
    <row r="37" spans="1:6" ht="15.75">
      <c r="A37" s="4">
        <v>20</v>
      </c>
      <c r="B37" s="261" t="s">
        <v>117</v>
      </c>
      <c r="C37" s="137" t="s">
        <v>56</v>
      </c>
      <c r="D37" s="279">
        <v>1</v>
      </c>
      <c r="E37" s="279"/>
      <c r="F37" s="279">
        <f t="shared" si="0"/>
        <v>0</v>
      </c>
    </row>
    <row r="38" spans="1:6" ht="31.5">
      <c r="A38" s="4"/>
      <c r="B38" s="263" t="s">
        <v>118</v>
      </c>
      <c r="C38" s="4"/>
      <c r="D38" s="24"/>
      <c r="E38" s="24"/>
      <c r="F38" s="24"/>
    </row>
    <row r="39" ht="16.5" thickBot="1"/>
    <row r="40" spans="1:6" ht="21" thickBot="1">
      <c r="A40" s="326" t="s">
        <v>64</v>
      </c>
      <c r="B40" s="327"/>
      <c r="C40" s="327"/>
      <c r="D40" s="327"/>
      <c r="E40" s="328"/>
      <c r="F40" s="73">
        <f>SUM(F6:F38)</f>
        <v>0</v>
      </c>
    </row>
  </sheetData>
  <sheetProtection/>
  <mergeCells count="2">
    <mergeCell ref="A40:E40"/>
    <mergeCell ref="A1:F1"/>
  </mergeCells>
  <printOptions/>
  <pageMargins left="0" right="0" top="0" bottom="0" header="0" footer="0"/>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1:F43"/>
  <sheetViews>
    <sheetView zoomScalePageLayoutView="0" workbookViewId="0" topLeftCell="A1">
      <selection activeCell="E19" sqref="E19"/>
    </sheetView>
  </sheetViews>
  <sheetFormatPr defaultColWidth="9.00390625" defaultRowHeight="12.75"/>
  <cols>
    <col min="1" max="1" width="7.125" style="8" customWidth="1"/>
    <col min="2" max="2" width="91.00390625" style="2" bestFit="1" customWidth="1"/>
    <col min="3" max="3" width="5.125" style="21" bestFit="1" customWidth="1"/>
    <col min="4" max="4" width="12.625" style="9" bestFit="1" customWidth="1"/>
    <col min="5" max="5" width="15.25390625" style="9" bestFit="1" customWidth="1"/>
    <col min="6" max="6" width="10.75390625" style="9" bestFit="1" customWidth="1"/>
    <col min="7" max="16384" width="9.125" style="2" customWidth="1"/>
  </cols>
  <sheetData>
    <row r="1" spans="1:6" ht="21" thickBot="1">
      <c r="A1" s="329" t="s">
        <v>381</v>
      </c>
      <c r="B1" s="330"/>
      <c r="C1" s="330"/>
      <c r="D1" s="330"/>
      <c r="E1" s="330"/>
      <c r="F1" s="331"/>
    </row>
    <row r="2" spans="1:6" ht="19.5" thickBot="1">
      <c r="A2" s="19" t="s">
        <v>244</v>
      </c>
      <c r="B2" s="20" t="s">
        <v>10</v>
      </c>
      <c r="C2" s="272" t="s">
        <v>11</v>
      </c>
      <c r="D2" s="273" t="s">
        <v>12</v>
      </c>
      <c r="E2" s="274" t="s">
        <v>13</v>
      </c>
      <c r="F2" s="273" t="s">
        <v>14</v>
      </c>
    </row>
    <row r="3" spans="1:6" ht="15.75">
      <c r="A3" s="269"/>
      <c r="B3" s="270"/>
      <c r="C3" s="269"/>
      <c r="D3" s="271"/>
      <c r="E3" s="271"/>
      <c r="F3" s="271"/>
    </row>
    <row r="4" spans="1:6" ht="15.75">
      <c r="A4" s="4" t="s">
        <v>15</v>
      </c>
      <c r="B4" s="5" t="s">
        <v>16</v>
      </c>
      <c r="C4" s="137"/>
      <c r="D4" s="262"/>
      <c r="E4" s="262"/>
      <c r="F4" s="262"/>
    </row>
    <row r="5" spans="1:6" ht="15.75">
      <c r="A5" s="10">
        <v>1</v>
      </c>
      <c r="B5" s="256" t="s">
        <v>26</v>
      </c>
      <c r="C5" s="257" t="s">
        <v>17</v>
      </c>
      <c r="D5" s="353">
        <v>620</v>
      </c>
      <c r="E5" s="353"/>
      <c r="F5" s="353">
        <f>D5*E5</f>
        <v>0</v>
      </c>
    </row>
    <row r="6" spans="1:6" ht="31.5">
      <c r="A6" s="10"/>
      <c r="B6" s="258" t="s">
        <v>19</v>
      </c>
      <c r="C6" s="259"/>
      <c r="D6" s="280"/>
      <c r="E6" s="353"/>
      <c r="F6" s="353"/>
    </row>
    <row r="7" spans="1:6" ht="15.75">
      <c r="A7" s="10">
        <v>2</v>
      </c>
      <c r="B7" s="7" t="s">
        <v>48</v>
      </c>
      <c r="C7" s="257" t="s">
        <v>17</v>
      </c>
      <c r="D7" s="353">
        <v>620</v>
      </c>
      <c r="E7" s="353"/>
      <c r="F7" s="353">
        <f>D7*E7</f>
        <v>0</v>
      </c>
    </row>
    <row r="8" spans="1:6" ht="47.25">
      <c r="A8" s="10"/>
      <c r="B8" s="258" t="s">
        <v>20</v>
      </c>
      <c r="C8" s="259"/>
      <c r="D8" s="280"/>
      <c r="E8" s="353"/>
      <c r="F8" s="353"/>
    </row>
    <row r="9" spans="1:6" ht="15.75">
      <c r="A9" s="4">
        <v>3</v>
      </c>
      <c r="B9" s="261" t="s">
        <v>119</v>
      </c>
      <c r="C9" s="137" t="s">
        <v>17</v>
      </c>
      <c r="D9" s="279">
        <v>280</v>
      </c>
      <c r="E9" s="279"/>
      <c r="F9" s="279">
        <f>D9*E9</f>
        <v>0</v>
      </c>
    </row>
    <row r="10" spans="1:6" ht="31.5">
      <c r="A10" s="4"/>
      <c r="B10" s="263" t="s">
        <v>30</v>
      </c>
      <c r="C10" s="137"/>
      <c r="D10" s="279"/>
      <c r="E10" s="279"/>
      <c r="F10" s="279"/>
    </row>
    <row r="11" spans="1:6" ht="31.5">
      <c r="A11" s="4">
        <v>4</v>
      </c>
      <c r="B11" s="261" t="s">
        <v>120</v>
      </c>
      <c r="C11" s="137" t="s">
        <v>17</v>
      </c>
      <c r="D11" s="279">
        <v>100</v>
      </c>
      <c r="E11" s="279"/>
      <c r="F11" s="279">
        <f>D11*E11</f>
        <v>0</v>
      </c>
    </row>
    <row r="12" spans="1:6" ht="31.5">
      <c r="A12" s="4"/>
      <c r="B12" s="263" t="s">
        <v>121</v>
      </c>
      <c r="C12" s="137"/>
      <c r="D12" s="279"/>
      <c r="E12" s="279"/>
      <c r="F12" s="279"/>
    </row>
    <row r="13" spans="1:6" ht="15.75">
      <c r="A13" s="4">
        <v>5</v>
      </c>
      <c r="B13" s="261" t="s">
        <v>122</v>
      </c>
      <c r="C13" s="137" t="s">
        <v>18</v>
      </c>
      <c r="D13" s="279">
        <v>40</v>
      </c>
      <c r="E13" s="279"/>
      <c r="F13" s="279">
        <f>D13*E13</f>
        <v>0</v>
      </c>
    </row>
    <row r="14" spans="1:6" ht="15.75">
      <c r="A14" s="4"/>
      <c r="B14" s="263" t="s">
        <v>123</v>
      </c>
      <c r="C14" s="137"/>
      <c r="D14" s="279"/>
      <c r="E14" s="279"/>
      <c r="F14" s="279"/>
    </row>
    <row r="15" spans="1:6" ht="15.75">
      <c r="A15" s="4">
        <v>6</v>
      </c>
      <c r="B15" s="256" t="s">
        <v>62</v>
      </c>
      <c r="C15" s="257" t="s">
        <v>17</v>
      </c>
      <c r="D15" s="279">
        <v>105</v>
      </c>
      <c r="E15" s="279"/>
      <c r="F15" s="279">
        <f>D15*E15</f>
        <v>0</v>
      </c>
    </row>
    <row r="16" spans="1:6" ht="63">
      <c r="A16" s="4"/>
      <c r="B16" s="264" t="s">
        <v>61</v>
      </c>
      <c r="C16" s="137"/>
      <c r="D16" s="279"/>
      <c r="E16" s="279"/>
      <c r="F16" s="279"/>
    </row>
    <row r="17" spans="1:6" ht="15.75">
      <c r="A17" s="265" t="s">
        <v>39</v>
      </c>
      <c r="B17" s="266" t="s">
        <v>40</v>
      </c>
      <c r="C17" s="137"/>
      <c r="D17" s="279"/>
      <c r="E17" s="353"/>
      <c r="F17" s="353"/>
    </row>
    <row r="18" spans="1:6" ht="15.75">
      <c r="A18" s="10">
        <v>7</v>
      </c>
      <c r="B18" s="266" t="s">
        <v>41</v>
      </c>
      <c r="C18" s="4" t="s">
        <v>17</v>
      </c>
      <c r="D18" s="279">
        <v>125</v>
      </c>
      <c r="E18" s="353"/>
      <c r="F18" s="353">
        <f>D18*E18</f>
        <v>0</v>
      </c>
    </row>
    <row r="19" spans="1:6" ht="47.25">
      <c r="A19" s="10"/>
      <c r="B19" s="267" t="s">
        <v>42</v>
      </c>
      <c r="C19" s="137"/>
      <c r="D19" s="279"/>
      <c r="E19" s="353"/>
      <c r="F19" s="353"/>
    </row>
    <row r="20" spans="1:6" ht="15.75">
      <c r="A20" s="10">
        <v>8</v>
      </c>
      <c r="B20" s="266" t="s">
        <v>43</v>
      </c>
      <c r="C20" s="4" t="s">
        <v>17</v>
      </c>
      <c r="D20" s="279">
        <v>420</v>
      </c>
      <c r="E20" s="353"/>
      <c r="F20" s="353">
        <f>D20*E20</f>
        <v>0</v>
      </c>
    </row>
    <row r="21" spans="1:6" ht="47.25">
      <c r="A21" s="10"/>
      <c r="B21" s="267" t="s">
        <v>49</v>
      </c>
      <c r="C21" s="137"/>
      <c r="D21" s="279"/>
      <c r="E21" s="353"/>
      <c r="F21" s="353"/>
    </row>
    <row r="22" spans="1:6" ht="15.75">
      <c r="A22" s="10"/>
      <c r="B22" s="267" t="s">
        <v>38</v>
      </c>
      <c r="C22" s="137"/>
      <c r="D22" s="279"/>
      <c r="E22" s="353"/>
      <c r="F22" s="353"/>
    </row>
    <row r="23" spans="1:6" ht="15.75">
      <c r="A23" s="10">
        <v>9</v>
      </c>
      <c r="B23" s="266" t="s">
        <v>44</v>
      </c>
      <c r="C23" s="4" t="s">
        <v>17</v>
      </c>
      <c r="D23" s="279">
        <v>40</v>
      </c>
      <c r="E23" s="353"/>
      <c r="F23" s="353">
        <f>D23*E23</f>
        <v>0</v>
      </c>
    </row>
    <row r="24" spans="1:6" ht="47.25">
      <c r="A24" s="10"/>
      <c r="B24" s="267" t="s">
        <v>50</v>
      </c>
      <c r="C24" s="137"/>
      <c r="D24" s="279"/>
      <c r="E24" s="353"/>
      <c r="F24" s="353"/>
    </row>
    <row r="25" spans="1:6" ht="15.75">
      <c r="A25" s="4">
        <v>10</v>
      </c>
      <c r="B25" s="261" t="s">
        <v>124</v>
      </c>
      <c r="C25" s="4" t="s">
        <v>17</v>
      </c>
      <c r="D25" s="279">
        <v>80</v>
      </c>
      <c r="E25" s="279"/>
      <c r="F25" s="279">
        <f>D25*E25</f>
        <v>0</v>
      </c>
    </row>
    <row r="26" spans="1:6" ht="15.75">
      <c r="A26" s="10"/>
      <c r="B26" s="267"/>
      <c r="C26" s="137"/>
      <c r="D26" s="279"/>
      <c r="E26" s="353"/>
      <c r="F26" s="353"/>
    </row>
    <row r="27" spans="1:6" ht="15.75">
      <c r="A27" s="10">
        <v>11</v>
      </c>
      <c r="B27" s="266" t="s">
        <v>45</v>
      </c>
      <c r="C27" s="4" t="s">
        <v>18</v>
      </c>
      <c r="D27" s="279">
        <v>60</v>
      </c>
      <c r="E27" s="353"/>
      <c r="F27" s="353">
        <f>D27*E27</f>
        <v>0</v>
      </c>
    </row>
    <row r="28" spans="1:6" ht="47.25">
      <c r="A28" s="10"/>
      <c r="B28" s="267" t="s">
        <v>51</v>
      </c>
      <c r="C28" s="137"/>
      <c r="D28" s="279"/>
      <c r="E28" s="353"/>
      <c r="F28" s="353"/>
    </row>
    <row r="29" spans="1:6" ht="15.75">
      <c r="A29" s="265" t="s">
        <v>46</v>
      </c>
      <c r="B29" s="266" t="s">
        <v>47</v>
      </c>
      <c r="C29" s="137"/>
      <c r="D29" s="279"/>
      <c r="E29" s="353"/>
      <c r="F29" s="353"/>
    </row>
    <row r="30" spans="1:6" ht="15.75">
      <c r="A30" s="10">
        <v>12</v>
      </c>
      <c r="B30" s="266" t="s">
        <v>31</v>
      </c>
      <c r="C30" s="4" t="s">
        <v>17</v>
      </c>
      <c r="D30" s="279">
        <v>300</v>
      </c>
      <c r="E30" s="353"/>
      <c r="F30" s="353">
        <f>D30*E30</f>
        <v>0</v>
      </c>
    </row>
    <row r="31" spans="1:6" ht="47.25">
      <c r="A31" s="10"/>
      <c r="B31" s="267" t="s">
        <v>32</v>
      </c>
      <c r="C31" s="137"/>
      <c r="D31" s="279"/>
      <c r="E31" s="353"/>
      <c r="F31" s="353"/>
    </row>
    <row r="32" spans="1:6" ht="15.75">
      <c r="A32" s="10">
        <v>13</v>
      </c>
      <c r="B32" s="266" t="s">
        <v>33</v>
      </c>
      <c r="C32" s="4" t="s">
        <v>17</v>
      </c>
      <c r="D32" s="279">
        <v>490</v>
      </c>
      <c r="E32" s="353"/>
      <c r="F32" s="353">
        <f>D32*E32</f>
        <v>0</v>
      </c>
    </row>
    <row r="33" spans="1:6" ht="31.5">
      <c r="A33" s="10"/>
      <c r="B33" s="267" t="s">
        <v>34</v>
      </c>
      <c r="C33" s="137"/>
      <c r="D33" s="279"/>
      <c r="E33" s="353"/>
      <c r="F33" s="353"/>
    </row>
    <row r="34" spans="1:6" ht="15.75">
      <c r="A34" s="10">
        <v>14</v>
      </c>
      <c r="B34" s="266" t="s">
        <v>53</v>
      </c>
      <c r="C34" s="4" t="s">
        <v>17</v>
      </c>
      <c r="D34" s="279">
        <v>256</v>
      </c>
      <c r="E34" s="353"/>
      <c r="F34" s="353">
        <f>D34*E34</f>
        <v>0</v>
      </c>
    </row>
    <row r="35" spans="1:6" ht="47.25">
      <c r="A35" s="10"/>
      <c r="B35" s="267" t="s">
        <v>52</v>
      </c>
      <c r="C35" s="137"/>
      <c r="D35" s="279"/>
      <c r="E35" s="353"/>
      <c r="F35" s="353"/>
    </row>
    <row r="36" spans="1:6" ht="15.75">
      <c r="A36" s="4"/>
      <c r="B36" s="261" t="s">
        <v>125</v>
      </c>
      <c r="C36" s="4" t="s">
        <v>17</v>
      </c>
      <c r="D36" s="279">
        <v>400</v>
      </c>
      <c r="E36" s="279"/>
      <c r="F36" s="279">
        <f>D36*E36</f>
        <v>0</v>
      </c>
    </row>
    <row r="37" spans="1:6" ht="47.25">
      <c r="A37" s="4"/>
      <c r="B37" s="263" t="s">
        <v>52</v>
      </c>
      <c r="C37" s="137"/>
      <c r="D37" s="279"/>
      <c r="E37" s="279"/>
      <c r="F37" s="279"/>
    </row>
    <row r="38" spans="1:6" ht="15.75">
      <c r="A38" s="10">
        <v>15</v>
      </c>
      <c r="B38" s="256" t="s">
        <v>126</v>
      </c>
      <c r="C38" s="257" t="s">
        <v>36</v>
      </c>
      <c r="D38" s="353">
        <v>1</v>
      </c>
      <c r="E38" s="353"/>
      <c r="F38" s="353">
        <f>E38*D38</f>
        <v>0</v>
      </c>
    </row>
    <row r="39" spans="1:6" ht="15.75">
      <c r="A39" s="10"/>
      <c r="B39" s="268" t="s">
        <v>127</v>
      </c>
      <c r="C39" s="257"/>
      <c r="D39" s="12"/>
      <c r="E39" s="12"/>
      <c r="F39" s="12"/>
    </row>
    <row r="40" ht="16.5" thickBot="1"/>
    <row r="41" spans="1:6" s="275" customFormat="1" ht="21" thickBot="1">
      <c r="A41" s="333" t="s">
        <v>64</v>
      </c>
      <c r="B41" s="334"/>
      <c r="C41" s="334"/>
      <c r="D41" s="334"/>
      <c r="E41" s="334"/>
      <c r="F41" s="73">
        <f>SUM(F5:F40)</f>
        <v>0</v>
      </c>
    </row>
    <row r="43" spans="1:2" ht="15.75">
      <c r="A43" s="8" t="s">
        <v>380</v>
      </c>
      <c r="B43" s="13" t="s">
        <v>379</v>
      </c>
    </row>
  </sheetData>
  <sheetProtection/>
  <mergeCells count="2">
    <mergeCell ref="A41:E41"/>
    <mergeCell ref="A1:F1"/>
  </mergeCells>
  <printOptions/>
  <pageMargins left="0" right="0" top="0" bottom="0" header="0" footer="0"/>
  <pageSetup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dimension ref="A1:I109"/>
  <sheetViews>
    <sheetView zoomScalePageLayoutView="0" workbookViewId="0" topLeftCell="A1">
      <selection activeCell="B10" sqref="B10"/>
    </sheetView>
  </sheetViews>
  <sheetFormatPr defaultColWidth="58.375" defaultRowHeight="12.75"/>
  <cols>
    <col min="1" max="1" width="3.25390625" style="210" bestFit="1" customWidth="1"/>
    <col min="2" max="2" width="72.00390625" style="208" bestFit="1" customWidth="1"/>
    <col min="3" max="3" width="25.00390625" style="208" bestFit="1" customWidth="1"/>
    <col min="4" max="4" width="11.875" style="208" customWidth="1"/>
    <col min="5" max="5" width="12.625" style="209" customWidth="1"/>
    <col min="6" max="6" width="13.00390625" style="210" customWidth="1"/>
    <col min="7" max="7" width="12.625" style="216" customWidth="1"/>
    <col min="8" max="8" width="14.00390625" style="208" customWidth="1"/>
    <col min="9" max="9" width="15.00390625" style="208" customWidth="1"/>
    <col min="10" max="16384" width="58.375" style="208" customWidth="1"/>
  </cols>
  <sheetData>
    <row r="1" spans="1:7" s="217" customFormat="1" ht="21" thickBot="1">
      <c r="A1" s="329" t="s">
        <v>361</v>
      </c>
      <c r="B1" s="330"/>
      <c r="C1" s="330"/>
      <c r="D1" s="330"/>
      <c r="E1" s="330"/>
      <c r="F1" s="330"/>
      <c r="G1" s="331"/>
    </row>
    <row r="2" spans="1:7" s="222" customFormat="1" ht="38.25" thickBot="1">
      <c r="A2" s="240" t="s">
        <v>15</v>
      </c>
      <c r="B2" s="241" t="s">
        <v>360</v>
      </c>
      <c r="C2" s="242" t="s">
        <v>152</v>
      </c>
      <c r="D2" s="242" t="s">
        <v>259</v>
      </c>
      <c r="E2" s="243" t="s">
        <v>12</v>
      </c>
      <c r="F2" s="243" t="s">
        <v>258</v>
      </c>
      <c r="G2" s="244" t="s">
        <v>14</v>
      </c>
    </row>
    <row r="3" spans="1:7" s="217" customFormat="1" ht="15.75">
      <c r="A3" s="164">
        <v>1</v>
      </c>
      <c r="B3" s="165" t="s">
        <v>359</v>
      </c>
      <c r="C3" s="161" t="s">
        <v>344</v>
      </c>
      <c r="D3" s="158" t="s">
        <v>251</v>
      </c>
      <c r="E3" s="250">
        <v>2</v>
      </c>
      <c r="F3" s="251"/>
      <c r="G3" s="248">
        <f>E3*F3</f>
        <v>0</v>
      </c>
    </row>
    <row r="4" spans="1:7" s="217" customFormat="1" ht="15.75">
      <c r="A4" s="218">
        <v>2</v>
      </c>
      <c r="B4" s="219" t="s">
        <v>358</v>
      </c>
      <c r="C4" s="158" t="s">
        <v>357</v>
      </c>
      <c r="D4" s="158" t="s">
        <v>251</v>
      </c>
      <c r="E4" s="252">
        <v>26</v>
      </c>
      <c r="F4" s="251"/>
      <c r="G4" s="248">
        <f aca="true" t="shared" si="0" ref="G4:G15">E4*F4</f>
        <v>0</v>
      </c>
    </row>
    <row r="5" spans="1:7" s="217" customFormat="1" ht="15.75">
      <c r="A5" s="164">
        <v>3</v>
      </c>
      <c r="B5" s="219" t="s">
        <v>356</v>
      </c>
      <c r="C5" s="158" t="s">
        <v>344</v>
      </c>
      <c r="D5" s="158" t="s">
        <v>251</v>
      </c>
      <c r="E5" s="252">
        <v>6</v>
      </c>
      <c r="F5" s="251"/>
      <c r="G5" s="248">
        <f t="shared" si="0"/>
        <v>0</v>
      </c>
    </row>
    <row r="6" spans="1:7" s="217" customFormat="1" ht="15.75">
      <c r="A6" s="218">
        <v>4</v>
      </c>
      <c r="B6" s="219" t="s">
        <v>355</v>
      </c>
      <c r="C6" s="158" t="s">
        <v>344</v>
      </c>
      <c r="D6" s="158" t="s">
        <v>251</v>
      </c>
      <c r="E6" s="252">
        <v>60</v>
      </c>
      <c r="F6" s="251"/>
      <c r="G6" s="248">
        <f t="shared" si="0"/>
        <v>0</v>
      </c>
    </row>
    <row r="7" spans="1:7" s="217" customFormat="1" ht="15.75">
      <c r="A7" s="164">
        <v>5</v>
      </c>
      <c r="B7" s="219" t="s">
        <v>354</v>
      </c>
      <c r="C7" s="158" t="s">
        <v>344</v>
      </c>
      <c r="D7" s="158" t="s">
        <v>251</v>
      </c>
      <c r="E7" s="252">
        <v>2</v>
      </c>
      <c r="F7" s="251"/>
      <c r="G7" s="248">
        <f t="shared" si="0"/>
        <v>0</v>
      </c>
    </row>
    <row r="8" spans="1:7" s="217" customFormat="1" ht="15.75">
      <c r="A8" s="218">
        <v>6</v>
      </c>
      <c r="B8" s="219" t="s">
        <v>353</v>
      </c>
      <c r="C8" s="158" t="s">
        <v>344</v>
      </c>
      <c r="D8" s="158" t="s">
        <v>251</v>
      </c>
      <c r="E8" s="252">
        <v>6</v>
      </c>
      <c r="F8" s="251"/>
      <c r="G8" s="248">
        <f t="shared" si="0"/>
        <v>0</v>
      </c>
    </row>
    <row r="9" spans="1:9" s="217" customFormat="1" ht="15.75">
      <c r="A9" s="218">
        <v>7</v>
      </c>
      <c r="B9" s="219" t="s">
        <v>352</v>
      </c>
      <c r="C9" s="158" t="s">
        <v>344</v>
      </c>
      <c r="D9" s="158" t="s">
        <v>251</v>
      </c>
      <c r="E9" s="252">
        <v>1</v>
      </c>
      <c r="F9" s="251"/>
      <c r="G9" s="248">
        <f t="shared" si="0"/>
        <v>0</v>
      </c>
      <c r="I9" s="163"/>
    </row>
    <row r="10" spans="1:7" s="217" customFormat="1" ht="15.75">
      <c r="A10" s="218">
        <v>8</v>
      </c>
      <c r="B10" s="167" t="s">
        <v>351</v>
      </c>
      <c r="C10" s="158" t="s">
        <v>344</v>
      </c>
      <c r="D10" s="158" t="s">
        <v>251</v>
      </c>
      <c r="E10" s="252">
        <v>7</v>
      </c>
      <c r="F10" s="251"/>
      <c r="G10" s="248">
        <f t="shared" si="0"/>
        <v>0</v>
      </c>
    </row>
    <row r="11" spans="1:7" s="217" customFormat="1" ht="15.75">
      <c r="A11" s="164">
        <v>9</v>
      </c>
      <c r="B11" s="167" t="s">
        <v>350</v>
      </c>
      <c r="C11" s="158" t="s">
        <v>344</v>
      </c>
      <c r="D11" s="158" t="s">
        <v>251</v>
      </c>
      <c r="E11" s="252">
        <v>9</v>
      </c>
      <c r="F11" s="251"/>
      <c r="G11" s="248">
        <f t="shared" si="0"/>
        <v>0</v>
      </c>
    </row>
    <row r="12" spans="1:7" s="217" customFormat="1" ht="15.75">
      <c r="A12" s="218">
        <v>10</v>
      </c>
      <c r="B12" s="219" t="s">
        <v>349</v>
      </c>
      <c r="C12" s="158" t="s">
        <v>348</v>
      </c>
      <c r="D12" s="158" t="s">
        <v>251</v>
      </c>
      <c r="E12" s="252">
        <v>3</v>
      </c>
      <c r="F12" s="251"/>
      <c r="G12" s="248">
        <f t="shared" si="0"/>
        <v>0</v>
      </c>
    </row>
    <row r="13" spans="1:7" s="217" customFormat="1" ht="15.75">
      <c r="A13" s="164">
        <v>11</v>
      </c>
      <c r="B13" s="219" t="s">
        <v>347</v>
      </c>
      <c r="C13" s="158" t="s">
        <v>346</v>
      </c>
      <c r="D13" s="158" t="s">
        <v>251</v>
      </c>
      <c r="E13" s="252">
        <v>1</v>
      </c>
      <c r="F13" s="251"/>
      <c r="G13" s="248">
        <f t="shared" si="0"/>
        <v>0</v>
      </c>
    </row>
    <row r="14" spans="1:7" s="217" customFormat="1" ht="15.75">
      <c r="A14" s="218">
        <v>12</v>
      </c>
      <c r="B14" s="219" t="s">
        <v>345</v>
      </c>
      <c r="C14" s="158" t="s">
        <v>344</v>
      </c>
      <c r="D14" s="158" t="s">
        <v>251</v>
      </c>
      <c r="E14" s="252">
        <v>6</v>
      </c>
      <c r="F14" s="251"/>
      <c r="G14" s="248">
        <f t="shared" si="0"/>
        <v>0</v>
      </c>
    </row>
    <row r="15" spans="1:7" s="217" customFormat="1" ht="15.75">
      <c r="A15" s="164">
        <v>13</v>
      </c>
      <c r="B15" s="167" t="s">
        <v>343</v>
      </c>
      <c r="C15" s="161" t="s">
        <v>342</v>
      </c>
      <c r="D15" s="158" t="s">
        <v>251</v>
      </c>
      <c r="E15" s="252">
        <v>2</v>
      </c>
      <c r="F15" s="251"/>
      <c r="G15" s="248">
        <f t="shared" si="0"/>
        <v>0</v>
      </c>
    </row>
    <row r="16" spans="1:7" s="217" customFormat="1" ht="16.5" thickBot="1">
      <c r="A16" s="220"/>
      <c r="B16" s="221"/>
      <c r="C16" s="193"/>
      <c r="D16" s="193"/>
      <c r="E16" s="183"/>
      <c r="F16" s="184"/>
      <c r="G16" s="211"/>
    </row>
    <row r="17" spans="1:7" s="222" customFormat="1" ht="19.5" thickBot="1">
      <c r="A17" s="335" t="s">
        <v>341</v>
      </c>
      <c r="B17" s="336"/>
      <c r="C17" s="336"/>
      <c r="D17" s="336"/>
      <c r="E17" s="336"/>
      <c r="F17" s="337"/>
      <c r="G17" s="239">
        <f>SUM(G3:G16)</f>
        <v>0</v>
      </c>
    </row>
    <row r="18" spans="1:7" s="217" customFormat="1" ht="16.5" thickBot="1">
      <c r="A18" s="169"/>
      <c r="B18" s="223"/>
      <c r="C18" s="224"/>
      <c r="D18" s="223"/>
      <c r="E18" s="162"/>
      <c r="F18" s="163"/>
      <c r="G18" s="212"/>
    </row>
    <row r="19" spans="1:7" s="222" customFormat="1" ht="38.25" thickBot="1">
      <c r="A19" s="240" t="s">
        <v>39</v>
      </c>
      <c r="B19" s="241" t="s">
        <v>340</v>
      </c>
      <c r="C19" s="242" t="s">
        <v>152</v>
      </c>
      <c r="D19" s="242" t="s">
        <v>259</v>
      </c>
      <c r="E19" s="243" t="s">
        <v>12</v>
      </c>
      <c r="F19" s="243" t="s">
        <v>258</v>
      </c>
      <c r="G19" s="244" t="s">
        <v>14</v>
      </c>
    </row>
    <row r="20" spans="1:7" s="217" customFormat="1" ht="15.75">
      <c r="A20" s="164">
        <v>1</v>
      </c>
      <c r="B20" s="165" t="s">
        <v>339</v>
      </c>
      <c r="C20" s="225" t="s">
        <v>335</v>
      </c>
      <c r="D20" s="161" t="s">
        <v>283</v>
      </c>
      <c r="E20" s="250">
        <v>84</v>
      </c>
      <c r="F20" s="166"/>
      <c r="G20" s="248">
        <f>F20*E20</f>
        <v>0</v>
      </c>
    </row>
    <row r="21" spans="1:7" s="217" customFormat="1" ht="15.75">
      <c r="A21" s="164">
        <v>2</v>
      </c>
      <c r="B21" s="167" t="s">
        <v>338</v>
      </c>
      <c r="C21" s="226" t="s">
        <v>335</v>
      </c>
      <c r="D21" s="158" t="s">
        <v>251</v>
      </c>
      <c r="E21" s="252">
        <v>2</v>
      </c>
      <c r="F21" s="159"/>
      <c r="G21" s="248">
        <f aca="true" t="shared" si="1" ref="G21:G26">F21*E21</f>
        <v>0</v>
      </c>
    </row>
    <row r="22" spans="1:7" s="217" customFormat="1" ht="15.75">
      <c r="A22" s="164">
        <v>3</v>
      </c>
      <c r="B22" s="167" t="s">
        <v>337</v>
      </c>
      <c r="C22" s="226" t="s">
        <v>335</v>
      </c>
      <c r="D22" s="158" t="s">
        <v>251</v>
      </c>
      <c r="E22" s="252">
        <v>6</v>
      </c>
      <c r="F22" s="159"/>
      <c r="G22" s="248">
        <f t="shared" si="1"/>
        <v>0</v>
      </c>
    </row>
    <row r="23" spans="1:7" s="217" customFormat="1" ht="15.75">
      <c r="A23" s="164">
        <v>4</v>
      </c>
      <c r="B23" s="167" t="s">
        <v>336</v>
      </c>
      <c r="C23" s="226" t="s">
        <v>335</v>
      </c>
      <c r="D23" s="158" t="s">
        <v>235</v>
      </c>
      <c r="E23" s="252">
        <v>56</v>
      </c>
      <c r="F23" s="159"/>
      <c r="G23" s="248">
        <f t="shared" si="1"/>
        <v>0</v>
      </c>
    </row>
    <row r="24" spans="1:7" s="217" customFormat="1" ht="15.75" customHeight="1">
      <c r="A24" s="164">
        <v>5</v>
      </c>
      <c r="B24" s="168" t="s">
        <v>334</v>
      </c>
      <c r="C24" s="226" t="s">
        <v>333</v>
      </c>
      <c r="D24" s="158" t="s">
        <v>283</v>
      </c>
      <c r="E24" s="252">
        <v>8</v>
      </c>
      <c r="F24" s="159"/>
      <c r="G24" s="248">
        <f t="shared" si="1"/>
        <v>0</v>
      </c>
    </row>
    <row r="25" spans="1:7" s="217" customFormat="1" ht="15.75">
      <c r="A25" s="164">
        <v>6</v>
      </c>
      <c r="B25" s="167" t="s">
        <v>332</v>
      </c>
      <c r="C25" s="226" t="s">
        <v>330</v>
      </c>
      <c r="D25" s="158" t="s">
        <v>283</v>
      </c>
      <c r="E25" s="252">
        <v>200</v>
      </c>
      <c r="F25" s="159"/>
      <c r="G25" s="248">
        <f t="shared" si="1"/>
        <v>0</v>
      </c>
    </row>
    <row r="26" spans="1:7" s="217" customFormat="1" ht="15.75">
      <c r="A26" s="164">
        <v>7</v>
      </c>
      <c r="B26" s="167" t="s">
        <v>331</v>
      </c>
      <c r="C26" s="226" t="s">
        <v>330</v>
      </c>
      <c r="D26" s="158" t="s">
        <v>283</v>
      </c>
      <c r="E26" s="252">
        <v>1400</v>
      </c>
      <c r="F26" s="159"/>
      <c r="G26" s="248">
        <f t="shared" si="1"/>
        <v>0</v>
      </c>
    </row>
    <row r="27" spans="1:7" s="217" customFormat="1" ht="16.5" thickBot="1">
      <c r="A27" s="169"/>
      <c r="B27" s="170"/>
      <c r="C27" s="227"/>
      <c r="D27" s="171"/>
      <c r="E27" s="172"/>
      <c r="F27" s="173"/>
      <c r="G27" s="213"/>
    </row>
    <row r="28" spans="1:7" s="222" customFormat="1" ht="19.5" thickBot="1">
      <c r="A28" s="335" t="s">
        <v>329</v>
      </c>
      <c r="B28" s="336"/>
      <c r="C28" s="336"/>
      <c r="D28" s="336"/>
      <c r="E28" s="336"/>
      <c r="F28" s="337"/>
      <c r="G28" s="239">
        <f>SUM(G20:G27)</f>
        <v>0</v>
      </c>
    </row>
    <row r="29" spans="1:7" s="217" customFormat="1" ht="16.5" thickBot="1">
      <c r="A29" s="169"/>
      <c r="B29" s="223"/>
      <c r="C29" s="224"/>
      <c r="D29" s="223"/>
      <c r="E29" s="162"/>
      <c r="F29" s="163"/>
      <c r="G29" s="212"/>
    </row>
    <row r="30" spans="1:7" s="222" customFormat="1" ht="38.25" thickBot="1">
      <c r="A30" s="240" t="s">
        <v>46</v>
      </c>
      <c r="B30" s="241" t="s">
        <v>328</v>
      </c>
      <c r="C30" s="242" t="s">
        <v>152</v>
      </c>
      <c r="D30" s="242" t="s">
        <v>259</v>
      </c>
      <c r="E30" s="243" t="s">
        <v>12</v>
      </c>
      <c r="F30" s="243" t="s">
        <v>258</v>
      </c>
      <c r="G30" s="244" t="s">
        <v>14</v>
      </c>
    </row>
    <row r="31" spans="1:7" s="217" customFormat="1" ht="15.75">
      <c r="A31" s="174">
        <v>1</v>
      </c>
      <c r="B31" s="175" t="s">
        <v>327</v>
      </c>
      <c r="C31" s="161" t="s">
        <v>318</v>
      </c>
      <c r="D31" s="161" t="s">
        <v>283</v>
      </c>
      <c r="E31" s="250">
        <v>2400</v>
      </c>
      <c r="F31" s="166"/>
      <c r="G31" s="248">
        <f>F31*E31</f>
        <v>0</v>
      </c>
    </row>
    <row r="32" spans="1:7" s="217" customFormat="1" ht="15.75">
      <c r="A32" s="176">
        <v>2</v>
      </c>
      <c r="B32" s="177" t="s">
        <v>326</v>
      </c>
      <c r="C32" s="158" t="s">
        <v>318</v>
      </c>
      <c r="D32" s="158" t="s">
        <v>283</v>
      </c>
      <c r="E32" s="252">
        <v>700</v>
      </c>
      <c r="F32" s="159"/>
      <c r="G32" s="248">
        <f aca="true" t="shared" si="2" ref="G32:G39">F32*E32</f>
        <v>0</v>
      </c>
    </row>
    <row r="33" spans="1:7" s="217" customFormat="1" ht="15.75">
      <c r="A33" s="176">
        <v>3</v>
      </c>
      <c r="B33" s="177" t="s">
        <v>325</v>
      </c>
      <c r="C33" s="161" t="s">
        <v>318</v>
      </c>
      <c r="D33" s="161" t="s">
        <v>283</v>
      </c>
      <c r="E33" s="250">
        <v>250</v>
      </c>
      <c r="F33" s="166"/>
      <c r="G33" s="248">
        <f t="shared" si="2"/>
        <v>0</v>
      </c>
    </row>
    <row r="34" spans="1:7" s="217" customFormat="1" ht="15.75">
      <c r="A34" s="176">
        <v>4</v>
      </c>
      <c r="B34" s="177" t="s">
        <v>324</v>
      </c>
      <c r="C34" s="158" t="s">
        <v>318</v>
      </c>
      <c r="D34" s="158" t="s">
        <v>283</v>
      </c>
      <c r="E34" s="252">
        <v>200</v>
      </c>
      <c r="F34" s="159"/>
      <c r="G34" s="248">
        <f t="shared" si="2"/>
        <v>0</v>
      </c>
    </row>
    <row r="35" spans="1:7" s="217" customFormat="1" ht="15.75">
      <c r="A35" s="176">
        <v>5</v>
      </c>
      <c r="B35" s="177" t="s">
        <v>323</v>
      </c>
      <c r="C35" s="158" t="s">
        <v>318</v>
      </c>
      <c r="D35" s="158" t="s">
        <v>283</v>
      </c>
      <c r="E35" s="252">
        <v>90</v>
      </c>
      <c r="F35" s="159"/>
      <c r="G35" s="248">
        <f t="shared" si="2"/>
        <v>0</v>
      </c>
    </row>
    <row r="36" spans="1:7" s="217" customFormat="1" ht="15.75">
      <c r="A36" s="176">
        <v>6</v>
      </c>
      <c r="B36" s="177" t="s">
        <v>322</v>
      </c>
      <c r="C36" s="158" t="s">
        <v>318</v>
      </c>
      <c r="D36" s="158" t="s">
        <v>283</v>
      </c>
      <c r="E36" s="252">
        <v>250</v>
      </c>
      <c r="F36" s="159"/>
      <c r="G36" s="248">
        <f t="shared" si="2"/>
        <v>0</v>
      </c>
    </row>
    <row r="37" spans="1:7" s="217" customFormat="1" ht="15.75">
      <c r="A37" s="176">
        <v>7</v>
      </c>
      <c r="B37" s="177" t="s">
        <v>321</v>
      </c>
      <c r="C37" s="158" t="s">
        <v>318</v>
      </c>
      <c r="D37" s="158" t="s">
        <v>283</v>
      </c>
      <c r="E37" s="252">
        <v>90</v>
      </c>
      <c r="F37" s="159"/>
      <c r="G37" s="248">
        <f t="shared" si="2"/>
        <v>0</v>
      </c>
    </row>
    <row r="38" spans="1:7" s="217" customFormat="1" ht="15.75">
      <c r="A38" s="176">
        <v>8</v>
      </c>
      <c r="B38" s="177" t="s">
        <v>320</v>
      </c>
      <c r="C38" s="158" t="s">
        <v>318</v>
      </c>
      <c r="D38" s="158" t="s">
        <v>283</v>
      </c>
      <c r="E38" s="252">
        <v>90</v>
      </c>
      <c r="F38" s="159"/>
      <c r="G38" s="248">
        <f t="shared" si="2"/>
        <v>0</v>
      </c>
    </row>
    <row r="39" spans="1:7" s="217" customFormat="1" ht="15.75">
      <c r="A39" s="176">
        <v>9</v>
      </c>
      <c r="B39" s="177" t="s">
        <v>319</v>
      </c>
      <c r="C39" s="158" t="s">
        <v>318</v>
      </c>
      <c r="D39" s="158" t="s">
        <v>283</v>
      </c>
      <c r="E39" s="252">
        <v>300</v>
      </c>
      <c r="F39" s="159"/>
      <c r="G39" s="248">
        <f t="shared" si="2"/>
        <v>0</v>
      </c>
    </row>
    <row r="40" spans="1:7" s="217" customFormat="1" ht="16.5" thickBot="1">
      <c r="A40" s="200"/>
      <c r="B40" s="178"/>
      <c r="C40" s="171"/>
      <c r="D40" s="171"/>
      <c r="E40" s="172"/>
      <c r="F40" s="173"/>
      <c r="G40" s="213"/>
    </row>
    <row r="41" spans="1:7" s="222" customFormat="1" ht="19.5" thickBot="1">
      <c r="A41" s="335" t="s">
        <v>317</v>
      </c>
      <c r="B41" s="336"/>
      <c r="C41" s="336"/>
      <c r="D41" s="336"/>
      <c r="E41" s="336"/>
      <c r="F41" s="337"/>
      <c r="G41" s="239">
        <f>SUM(G31:G40)</f>
        <v>0</v>
      </c>
    </row>
    <row r="42" spans="1:7" s="217" customFormat="1" ht="16.5" thickBot="1">
      <c r="A42" s="169"/>
      <c r="B42" s="223"/>
      <c r="C42" s="224"/>
      <c r="D42" s="223"/>
      <c r="E42" s="162"/>
      <c r="F42" s="163"/>
      <c r="G42" s="212"/>
    </row>
    <row r="43" spans="1:7" s="222" customFormat="1" ht="38.25" thickBot="1">
      <c r="A43" s="240" t="s">
        <v>306</v>
      </c>
      <c r="B43" s="241" t="s">
        <v>316</v>
      </c>
      <c r="C43" s="242" t="s">
        <v>152</v>
      </c>
      <c r="D43" s="242" t="s">
        <v>259</v>
      </c>
      <c r="E43" s="243" t="s">
        <v>12</v>
      </c>
      <c r="F43" s="243" t="s">
        <v>258</v>
      </c>
      <c r="G43" s="244" t="s">
        <v>14</v>
      </c>
    </row>
    <row r="44" spans="1:7" s="217" customFormat="1" ht="15.75">
      <c r="A44" s="176">
        <v>1</v>
      </c>
      <c r="B44" s="179" t="s">
        <v>315</v>
      </c>
      <c r="C44" s="228" t="s">
        <v>307</v>
      </c>
      <c r="D44" s="161" t="s">
        <v>283</v>
      </c>
      <c r="E44" s="250">
        <v>300</v>
      </c>
      <c r="F44" s="166"/>
      <c r="G44" s="248">
        <f>F44*E44</f>
        <v>0</v>
      </c>
    </row>
    <row r="45" spans="1:7" s="217" customFormat="1" ht="15.75">
      <c r="A45" s="180">
        <v>2</v>
      </c>
      <c r="B45" s="181" t="s">
        <v>314</v>
      </c>
      <c r="C45" s="229" t="s">
        <v>307</v>
      </c>
      <c r="D45" s="158" t="s">
        <v>283</v>
      </c>
      <c r="E45" s="252">
        <v>300</v>
      </c>
      <c r="F45" s="159"/>
      <c r="G45" s="248">
        <f aca="true" t="shared" si="3" ref="G45:G50">F45*E45</f>
        <v>0</v>
      </c>
    </row>
    <row r="46" spans="1:7" s="217" customFormat="1" ht="15.75">
      <c r="A46" s="180">
        <v>3</v>
      </c>
      <c r="B46" s="181" t="s">
        <v>313</v>
      </c>
      <c r="C46" s="229" t="s">
        <v>307</v>
      </c>
      <c r="D46" s="158" t="s">
        <v>283</v>
      </c>
      <c r="E46" s="252">
        <v>700</v>
      </c>
      <c r="F46" s="159"/>
      <c r="G46" s="248">
        <f t="shared" si="3"/>
        <v>0</v>
      </c>
    </row>
    <row r="47" spans="1:7" s="217" customFormat="1" ht="15.75">
      <c r="A47" s="176">
        <v>4</v>
      </c>
      <c r="B47" s="181" t="s">
        <v>312</v>
      </c>
      <c r="C47" s="229" t="s">
        <v>307</v>
      </c>
      <c r="D47" s="158" t="s">
        <v>283</v>
      </c>
      <c r="E47" s="252">
        <v>250</v>
      </c>
      <c r="F47" s="159"/>
      <c r="G47" s="248">
        <f t="shared" si="3"/>
        <v>0</v>
      </c>
    </row>
    <row r="48" spans="1:7" s="217" customFormat="1" ht="15.75">
      <c r="A48" s="180">
        <v>5</v>
      </c>
      <c r="B48" s="181" t="s">
        <v>311</v>
      </c>
      <c r="C48" s="229" t="s">
        <v>310</v>
      </c>
      <c r="D48" s="158" t="s">
        <v>283</v>
      </c>
      <c r="E48" s="252">
        <v>305</v>
      </c>
      <c r="F48" s="159"/>
      <c r="G48" s="248">
        <f t="shared" si="3"/>
        <v>0</v>
      </c>
    </row>
    <row r="49" spans="1:7" s="217" customFormat="1" ht="15.75">
      <c r="A49" s="176">
        <v>6</v>
      </c>
      <c r="B49" s="182" t="s">
        <v>309</v>
      </c>
      <c r="C49" s="229" t="s">
        <v>307</v>
      </c>
      <c r="D49" s="158" t="s">
        <v>283</v>
      </c>
      <c r="E49" s="253">
        <v>400</v>
      </c>
      <c r="F49" s="184"/>
      <c r="G49" s="248">
        <f t="shared" si="3"/>
        <v>0</v>
      </c>
    </row>
    <row r="50" spans="1:7" s="217" customFormat="1" ht="15.75">
      <c r="A50" s="180">
        <v>7</v>
      </c>
      <c r="B50" s="182" t="s">
        <v>308</v>
      </c>
      <c r="C50" s="229" t="s">
        <v>307</v>
      </c>
      <c r="D50" s="158" t="s">
        <v>283</v>
      </c>
      <c r="E50" s="253">
        <v>200</v>
      </c>
      <c r="F50" s="184"/>
      <c r="G50" s="248">
        <f t="shared" si="3"/>
        <v>0</v>
      </c>
    </row>
    <row r="51" spans="1:7" s="217" customFormat="1" ht="16.5" thickBot="1">
      <c r="A51" s="185"/>
      <c r="B51" s="186"/>
      <c r="C51" s="230"/>
      <c r="D51" s="187"/>
      <c r="E51" s="188"/>
      <c r="F51" s="189"/>
      <c r="G51" s="214"/>
    </row>
    <row r="52" spans="1:7" s="222" customFormat="1" ht="19.5" thickBot="1">
      <c r="A52" s="335" t="s">
        <v>305</v>
      </c>
      <c r="B52" s="336"/>
      <c r="C52" s="336"/>
      <c r="D52" s="336"/>
      <c r="E52" s="336"/>
      <c r="F52" s="337"/>
      <c r="G52" s="239">
        <f>SUM(G44:G51)</f>
        <v>0</v>
      </c>
    </row>
    <row r="53" spans="1:7" s="217" customFormat="1" ht="16.5" thickBot="1">
      <c r="A53" s="169"/>
      <c r="B53" s="223"/>
      <c r="C53" s="224"/>
      <c r="D53" s="223"/>
      <c r="E53" s="162"/>
      <c r="F53" s="163"/>
      <c r="G53" s="212"/>
    </row>
    <row r="54" spans="1:7" s="222" customFormat="1" ht="38.25" thickBot="1">
      <c r="A54" s="240" t="s">
        <v>291</v>
      </c>
      <c r="B54" s="241" t="s">
        <v>304</v>
      </c>
      <c r="C54" s="242" t="s">
        <v>152</v>
      </c>
      <c r="D54" s="242" t="s">
        <v>259</v>
      </c>
      <c r="E54" s="243" t="s">
        <v>12</v>
      </c>
      <c r="F54" s="243" t="s">
        <v>258</v>
      </c>
      <c r="G54" s="244" t="s">
        <v>14</v>
      </c>
    </row>
    <row r="55" spans="1:7" s="217" customFormat="1" ht="15.75">
      <c r="A55" s="174">
        <v>1</v>
      </c>
      <c r="B55" s="175" t="s">
        <v>303</v>
      </c>
      <c r="C55" s="161" t="s">
        <v>301</v>
      </c>
      <c r="D55" s="158" t="s">
        <v>251</v>
      </c>
      <c r="E55" s="250">
        <v>2</v>
      </c>
      <c r="F55" s="166"/>
      <c r="G55" s="248">
        <f>F55*E55</f>
        <v>0</v>
      </c>
    </row>
    <row r="56" spans="1:7" s="217" customFormat="1" ht="15.75">
      <c r="A56" s="180">
        <v>2</v>
      </c>
      <c r="B56" s="190" t="s">
        <v>302</v>
      </c>
      <c r="C56" s="158" t="s">
        <v>301</v>
      </c>
      <c r="D56" s="158" t="s">
        <v>251</v>
      </c>
      <c r="E56" s="252">
        <v>2</v>
      </c>
      <c r="F56" s="159"/>
      <c r="G56" s="248">
        <f aca="true" t="shared" si="4" ref="G56:G63">F56*E56</f>
        <v>0</v>
      </c>
    </row>
    <row r="57" spans="1:7" s="217" customFormat="1" ht="15.75">
      <c r="A57" s="180">
        <v>3</v>
      </c>
      <c r="B57" s="190" t="s">
        <v>300</v>
      </c>
      <c r="C57" s="158" t="s">
        <v>292</v>
      </c>
      <c r="D57" s="158" t="s">
        <v>251</v>
      </c>
      <c r="E57" s="252">
        <v>2</v>
      </c>
      <c r="F57" s="159"/>
      <c r="G57" s="248">
        <f t="shared" si="4"/>
        <v>0</v>
      </c>
    </row>
    <row r="58" spans="1:7" s="217" customFormat="1" ht="15.75">
      <c r="A58" s="176">
        <v>4</v>
      </c>
      <c r="B58" s="190" t="s">
        <v>299</v>
      </c>
      <c r="C58" s="158" t="s">
        <v>292</v>
      </c>
      <c r="D58" s="158" t="s">
        <v>251</v>
      </c>
      <c r="E58" s="252">
        <v>25</v>
      </c>
      <c r="F58" s="159"/>
      <c r="G58" s="248">
        <f t="shared" si="4"/>
        <v>0</v>
      </c>
    </row>
    <row r="59" spans="1:7" s="217" customFormat="1" ht="15.75">
      <c r="A59" s="176">
        <v>5</v>
      </c>
      <c r="B59" s="190" t="s">
        <v>298</v>
      </c>
      <c r="C59" s="158" t="s">
        <v>292</v>
      </c>
      <c r="D59" s="158" t="s">
        <v>251</v>
      </c>
      <c r="E59" s="252">
        <v>6</v>
      </c>
      <c r="F59" s="159"/>
      <c r="G59" s="248">
        <f t="shared" si="4"/>
        <v>0</v>
      </c>
    </row>
    <row r="60" spans="1:7" s="217" customFormat="1" ht="15.75">
      <c r="A60" s="180">
        <v>6</v>
      </c>
      <c r="B60" s="191" t="s">
        <v>297</v>
      </c>
      <c r="C60" s="158" t="s">
        <v>294</v>
      </c>
      <c r="D60" s="158" t="s">
        <v>251</v>
      </c>
      <c r="E60" s="252">
        <v>6</v>
      </c>
      <c r="F60" s="159"/>
      <c r="G60" s="248">
        <f t="shared" si="4"/>
        <v>0</v>
      </c>
    </row>
    <row r="61" spans="1:7" s="217" customFormat="1" ht="15.75">
      <c r="A61" s="180">
        <v>7</v>
      </c>
      <c r="B61" s="191" t="s">
        <v>296</v>
      </c>
      <c r="C61" s="158" t="s">
        <v>294</v>
      </c>
      <c r="D61" s="158" t="s">
        <v>251</v>
      </c>
      <c r="E61" s="252">
        <v>3</v>
      </c>
      <c r="F61" s="159"/>
      <c r="G61" s="248">
        <f t="shared" si="4"/>
        <v>0</v>
      </c>
    </row>
    <row r="62" spans="1:7" s="217" customFormat="1" ht="15.75">
      <c r="A62" s="176">
        <v>8</v>
      </c>
      <c r="B62" s="191" t="s">
        <v>295</v>
      </c>
      <c r="C62" s="158" t="s">
        <v>294</v>
      </c>
      <c r="D62" s="158" t="s">
        <v>251</v>
      </c>
      <c r="E62" s="252">
        <v>3</v>
      </c>
      <c r="F62" s="159"/>
      <c r="G62" s="248">
        <f t="shared" si="4"/>
        <v>0</v>
      </c>
    </row>
    <row r="63" spans="1:7" s="217" customFormat="1" ht="15.75">
      <c r="A63" s="176">
        <v>9</v>
      </c>
      <c r="B63" s="192" t="s">
        <v>293</v>
      </c>
      <c r="C63" s="193" t="s">
        <v>292</v>
      </c>
      <c r="D63" s="193" t="s">
        <v>251</v>
      </c>
      <c r="E63" s="253">
        <v>3</v>
      </c>
      <c r="F63" s="184"/>
      <c r="G63" s="248">
        <f t="shared" si="4"/>
        <v>0</v>
      </c>
    </row>
    <row r="64" spans="1:7" s="217" customFormat="1" ht="16.5" thickBot="1">
      <c r="A64" s="185"/>
      <c r="B64" s="194"/>
      <c r="C64" s="187"/>
      <c r="D64" s="231"/>
      <c r="E64" s="188"/>
      <c r="F64" s="189"/>
      <c r="G64" s="214"/>
    </row>
    <row r="65" spans="1:7" s="222" customFormat="1" ht="19.5" thickBot="1">
      <c r="A65" s="335" t="s">
        <v>290</v>
      </c>
      <c r="B65" s="336"/>
      <c r="C65" s="336"/>
      <c r="D65" s="336"/>
      <c r="E65" s="336"/>
      <c r="F65" s="337"/>
      <c r="G65" s="239">
        <f>SUM(G55:G64)</f>
        <v>0</v>
      </c>
    </row>
    <row r="66" spans="1:7" s="217" customFormat="1" ht="16.5" thickBot="1">
      <c r="A66" s="169"/>
      <c r="B66" s="223"/>
      <c r="C66" s="224"/>
      <c r="D66" s="223"/>
      <c r="E66" s="162"/>
      <c r="F66" s="163"/>
      <c r="G66" s="212"/>
    </row>
    <row r="67" spans="1:7" s="222" customFormat="1" ht="38.25" thickBot="1">
      <c r="A67" s="240" t="s">
        <v>282</v>
      </c>
      <c r="B67" s="241" t="s">
        <v>289</v>
      </c>
      <c r="C67" s="242" t="s">
        <v>152</v>
      </c>
      <c r="D67" s="242" t="s">
        <v>259</v>
      </c>
      <c r="E67" s="243" t="s">
        <v>12</v>
      </c>
      <c r="F67" s="243" t="s">
        <v>258</v>
      </c>
      <c r="G67" s="244" t="s">
        <v>14</v>
      </c>
    </row>
    <row r="68" spans="1:7" s="217" customFormat="1" ht="15.75">
      <c r="A68" s="180">
        <v>1</v>
      </c>
      <c r="B68" s="181" t="s">
        <v>288</v>
      </c>
      <c r="C68" s="229" t="s">
        <v>256</v>
      </c>
      <c r="D68" s="158" t="s">
        <v>251</v>
      </c>
      <c r="E68" s="252">
        <v>176</v>
      </c>
      <c r="F68" s="159"/>
      <c r="G68" s="249">
        <f>E68*F68</f>
        <v>0</v>
      </c>
    </row>
    <row r="69" spans="1:7" s="217" customFormat="1" ht="15.75">
      <c r="A69" s="180">
        <v>2</v>
      </c>
      <c r="B69" s="181" t="s">
        <v>287</v>
      </c>
      <c r="C69" s="229" t="s">
        <v>256</v>
      </c>
      <c r="D69" s="158" t="s">
        <v>251</v>
      </c>
      <c r="E69" s="252">
        <v>80</v>
      </c>
      <c r="F69" s="159"/>
      <c r="G69" s="249">
        <f>E69*F69</f>
        <v>0</v>
      </c>
    </row>
    <row r="70" spans="1:7" s="217" customFormat="1" ht="15.75">
      <c r="A70" s="180">
        <v>3</v>
      </c>
      <c r="B70" s="181" t="s">
        <v>286</v>
      </c>
      <c r="C70" s="229" t="s">
        <v>256</v>
      </c>
      <c r="D70" s="158" t="s">
        <v>251</v>
      </c>
      <c r="E70" s="252">
        <v>76</v>
      </c>
      <c r="F70" s="159"/>
      <c r="G70" s="249">
        <f>E70*F70</f>
        <v>0</v>
      </c>
    </row>
    <row r="71" spans="1:7" s="217" customFormat="1" ht="15.75">
      <c r="A71" s="180">
        <v>4</v>
      </c>
      <c r="B71" s="181" t="s">
        <v>285</v>
      </c>
      <c r="C71" s="229" t="s">
        <v>256</v>
      </c>
      <c r="D71" s="158" t="s">
        <v>251</v>
      </c>
      <c r="E71" s="252">
        <v>20</v>
      </c>
      <c r="F71" s="159"/>
      <c r="G71" s="249">
        <f>E71*F71</f>
        <v>0</v>
      </c>
    </row>
    <row r="72" spans="1:7" s="217" customFormat="1" ht="15.75">
      <c r="A72" s="180">
        <v>5</v>
      </c>
      <c r="B72" s="181" t="s">
        <v>284</v>
      </c>
      <c r="C72" s="229" t="s">
        <v>256</v>
      </c>
      <c r="D72" s="158" t="s">
        <v>283</v>
      </c>
      <c r="E72" s="252">
        <v>140</v>
      </c>
      <c r="F72" s="159"/>
      <c r="G72" s="249">
        <f>E72*F72</f>
        <v>0</v>
      </c>
    </row>
    <row r="73" spans="1:7" s="217" customFormat="1" ht="16.5" thickBot="1">
      <c r="A73" s="236"/>
      <c r="B73" s="245"/>
      <c r="C73" s="237"/>
      <c r="D73" s="246"/>
      <c r="E73" s="183"/>
      <c r="F73" s="184"/>
      <c r="G73" s="255"/>
    </row>
    <row r="74" spans="1:7" s="222" customFormat="1" ht="19.5" thickBot="1">
      <c r="A74" s="335" t="s">
        <v>281</v>
      </c>
      <c r="B74" s="336"/>
      <c r="C74" s="336"/>
      <c r="D74" s="336"/>
      <c r="E74" s="336"/>
      <c r="F74" s="337"/>
      <c r="G74" s="239">
        <f>SUM(G68:G73)</f>
        <v>0</v>
      </c>
    </row>
    <row r="75" spans="1:7" s="217" customFormat="1" ht="16.5" thickBot="1">
      <c r="A75" s="169"/>
      <c r="B75" s="223"/>
      <c r="C75" s="224"/>
      <c r="D75" s="223"/>
      <c r="E75" s="162"/>
      <c r="F75" s="163"/>
      <c r="G75" s="212"/>
    </row>
    <row r="76" spans="1:7" s="222" customFormat="1" ht="38.25" thickBot="1">
      <c r="A76" s="240" t="s">
        <v>276</v>
      </c>
      <c r="B76" s="241" t="s">
        <v>280</v>
      </c>
      <c r="C76" s="242" t="s">
        <v>152</v>
      </c>
      <c r="D76" s="242" t="s">
        <v>259</v>
      </c>
      <c r="E76" s="243" t="s">
        <v>12</v>
      </c>
      <c r="F76" s="243" t="s">
        <v>258</v>
      </c>
      <c r="G76" s="244" t="s">
        <v>14</v>
      </c>
    </row>
    <row r="77" spans="1:7" s="217" customFormat="1" ht="15.75">
      <c r="A77" s="174">
        <v>1</v>
      </c>
      <c r="B77" s="181" t="s">
        <v>279</v>
      </c>
      <c r="C77" s="229" t="s">
        <v>256</v>
      </c>
      <c r="D77" s="158" t="s">
        <v>251</v>
      </c>
      <c r="E77" s="252">
        <v>16</v>
      </c>
      <c r="F77" s="159"/>
      <c r="G77" s="249">
        <f>E77*F77</f>
        <v>0</v>
      </c>
    </row>
    <row r="78" spans="1:7" s="217" customFormat="1" ht="15.75">
      <c r="A78" s="180">
        <v>2</v>
      </c>
      <c r="B78" s="181" t="s">
        <v>278</v>
      </c>
      <c r="C78" s="229" t="s">
        <v>256</v>
      </c>
      <c r="D78" s="158" t="s">
        <v>251</v>
      </c>
      <c r="E78" s="252">
        <v>7</v>
      </c>
      <c r="F78" s="159"/>
      <c r="G78" s="249">
        <f>E78*F78</f>
        <v>0</v>
      </c>
    </row>
    <row r="79" spans="1:7" s="217" customFormat="1" ht="15.75">
      <c r="A79" s="180">
        <v>3</v>
      </c>
      <c r="B79" s="181" t="s">
        <v>277</v>
      </c>
      <c r="C79" s="229" t="s">
        <v>256</v>
      </c>
      <c r="D79" s="158" t="s">
        <v>251</v>
      </c>
      <c r="E79" s="252">
        <v>1</v>
      </c>
      <c r="F79" s="159"/>
      <c r="G79" s="249">
        <f>E79*F79</f>
        <v>0</v>
      </c>
    </row>
    <row r="80" spans="1:7" s="217" customFormat="1" ht="16.5" thickBot="1">
      <c r="A80" s="236"/>
      <c r="B80" s="245"/>
      <c r="C80" s="237"/>
      <c r="D80" s="246"/>
      <c r="E80" s="183"/>
      <c r="F80" s="184"/>
      <c r="G80" s="211"/>
    </row>
    <row r="81" spans="1:7" s="222" customFormat="1" ht="19.5" thickBot="1">
      <c r="A81" s="335" t="s">
        <v>275</v>
      </c>
      <c r="B81" s="336"/>
      <c r="C81" s="336"/>
      <c r="D81" s="336"/>
      <c r="E81" s="336"/>
      <c r="F81" s="337"/>
      <c r="G81" s="239">
        <f>SUM(G77:G80)</f>
        <v>0</v>
      </c>
    </row>
    <row r="82" spans="1:7" s="217" customFormat="1" ht="16.5" thickBot="1">
      <c r="A82" s="195"/>
      <c r="B82" s="196"/>
      <c r="C82" s="233"/>
      <c r="D82" s="197"/>
      <c r="E82" s="198"/>
      <c r="F82" s="199"/>
      <c r="G82" s="215"/>
    </row>
    <row r="83" spans="1:7" s="222" customFormat="1" ht="38.25" thickBot="1">
      <c r="A83" s="240" t="s">
        <v>269</v>
      </c>
      <c r="B83" s="241" t="s">
        <v>274</v>
      </c>
      <c r="C83" s="242" t="s">
        <v>152</v>
      </c>
      <c r="D83" s="242" t="s">
        <v>259</v>
      </c>
      <c r="E83" s="243" t="s">
        <v>12</v>
      </c>
      <c r="F83" s="243" t="s">
        <v>258</v>
      </c>
      <c r="G83" s="244" t="s">
        <v>14</v>
      </c>
    </row>
    <row r="84" spans="1:7" s="217" customFormat="1" ht="15.75">
      <c r="A84" s="174">
        <v>1</v>
      </c>
      <c r="B84" s="181" t="s">
        <v>273</v>
      </c>
      <c r="C84" s="229" t="s">
        <v>256</v>
      </c>
      <c r="D84" s="158" t="s">
        <v>251</v>
      </c>
      <c r="E84" s="252">
        <v>18</v>
      </c>
      <c r="F84" s="159"/>
      <c r="G84" s="249">
        <f>E84*F84</f>
        <v>0</v>
      </c>
    </row>
    <row r="85" spans="1:7" s="217" customFormat="1" ht="15.75">
      <c r="A85" s="180">
        <v>2</v>
      </c>
      <c r="B85" s="181" t="s">
        <v>272</v>
      </c>
      <c r="C85" s="229" t="s">
        <v>256</v>
      </c>
      <c r="D85" s="158" t="s">
        <v>251</v>
      </c>
      <c r="E85" s="252">
        <v>1</v>
      </c>
      <c r="F85" s="159"/>
      <c r="G85" s="249">
        <f>E85*F85</f>
        <v>0</v>
      </c>
    </row>
    <row r="86" spans="1:7" s="217" customFormat="1" ht="15.75">
      <c r="A86" s="180">
        <v>3</v>
      </c>
      <c r="B86" s="181" t="s">
        <v>271</v>
      </c>
      <c r="C86" s="229" t="s">
        <v>256</v>
      </c>
      <c r="D86" s="158" t="s">
        <v>251</v>
      </c>
      <c r="E86" s="252">
        <v>1</v>
      </c>
      <c r="F86" s="159"/>
      <c r="G86" s="249">
        <f>E86*F86</f>
        <v>0</v>
      </c>
    </row>
    <row r="87" spans="1:7" s="217" customFormat="1" ht="15.75">
      <c r="A87" s="180">
        <v>4</v>
      </c>
      <c r="B87" s="232" t="s">
        <v>270</v>
      </c>
      <c r="C87" s="229" t="s">
        <v>256</v>
      </c>
      <c r="D87" s="226" t="s">
        <v>251</v>
      </c>
      <c r="E87" s="252">
        <v>1</v>
      </c>
      <c r="F87" s="159"/>
      <c r="G87" s="249">
        <f>E87*F87</f>
        <v>0</v>
      </c>
    </row>
    <row r="88" spans="1:7" s="217" customFormat="1" ht="16.5" thickBot="1">
      <c r="A88" s="200"/>
      <c r="B88" s="234"/>
      <c r="C88" s="235"/>
      <c r="D88" s="227"/>
      <c r="E88" s="172"/>
      <c r="F88" s="173"/>
      <c r="G88" s="213"/>
    </row>
    <row r="89" spans="1:7" s="222" customFormat="1" ht="19.5" thickBot="1">
      <c r="A89" s="335" t="s">
        <v>268</v>
      </c>
      <c r="B89" s="336"/>
      <c r="C89" s="336"/>
      <c r="D89" s="336"/>
      <c r="E89" s="336"/>
      <c r="F89" s="337"/>
      <c r="G89" s="239">
        <f>SUM(G84:G87)</f>
        <v>0</v>
      </c>
    </row>
    <row r="90" spans="1:7" s="217" customFormat="1" ht="16.5" thickBot="1">
      <c r="A90" s="195"/>
      <c r="B90" s="196"/>
      <c r="C90" s="233"/>
      <c r="D90" s="197"/>
      <c r="E90" s="198"/>
      <c r="F90" s="199"/>
      <c r="G90" s="215"/>
    </row>
    <row r="91" spans="1:7" s="222" customFormat="1" ht="38.25" thickBot="1">
      <c r="A91" s="240" t="s">
        <v>262</v>
      </c>
      <c r="B91" s="241" t="s">
        <v>267</v>
      </c>
      <c r="C91" s="242" t="s">
        <v>152</v>
      </c>
      <c r="D91" s="242" t="s">
        <v>259</v>
      </c>
      <c r="E91" s="243" t="s">
        <v>12</v>
      </c>
      <c r="F91" s="243" t="s">
        <v>258</v>
      </c>
      <c r="G91" s="244" t="s">
        <v>14</v>
      </c>
    </row>
    <row r="92" spans="1:7" s="217" customFormat="1" ht="15.75">
      <c r="A92" s="174">
        <v>1</v>
      </c>
      <c r="B92" s="181" t="s">
        <v>266</v>
      </c>
      <c r="C92" s="229" t="s">
        <v>256</v>
      </c>
      <c r="D92" s="158" t="s">
        <v>251</v>
      </c>
      <c r="E92" s="252">
        <v>14</v>
      </c>
      <c r="F92" s="159"/>
      <c r="G92" s="249">
        <f>E92*F92</f>
        <v>0</v>
      </c>
    </row>
    <row r="93" spans="1:7" s="217" customFormat="1" ht="15.75">
      <c r="A93" s="180">
        <v>2</v>
      </c>
      <c r="B93" s="181" t="s">
        <v>265</v>
      </c>
      <c r="C93" s="229" t="s">
        <v>256</v>
      </c>
      <c r="D93" s="158" t="s">
        <v>251</v>
      </c>
      <c r="E93" s="252">
        <v>1</v>
      </c>
      <c r="F93" s="159"/>
      <c r="G93" s="249">
        <f>E93*F93</f>
        <v>0</v>
      </c>
    </row>
    <row r="94" spans="1:7" s="217" customFormat="1" ht="15.75">
      <c r="A94" s="180">
        <v>3</v>
      </c>
      <c r="B94" s="181" t="s">
        <v>264</v>
      </c>
      <c r="C94" s="229" t="s">
        <v>256</v>
      </c>
      <c r="D94" s="158" t="s">
        <v>251</v>
      </c>
      <c r="E94" s="252">
        <v>3</v>
      </c>
      <c r="F94" s="159"/>
      <c r="G94" s="249">
        <f>E94*F94</f>
        <v>0</v>
      </c>
    </row>
    <row r="95" spans="1:7" s="217" customFormat="1" ht="15.75">
      <c r="A95" s="180">
        <v>4</v>
      </c>
      <c r="B95" s="181" t="s">
        <v>263</v>
      </c>
      <c r="C95" s="229" t="s">
        <v>256</v>
      </c>
      <c r="D95" s="158" t="s">
        <v>251</v>
      </c>
      <c r="E95" s="252">
        <v>1</v>
      </c>
      <c r="F95" s="159"/>
      <c r="G95" s="249">
        <f>E95*F95</f>
        <v>0</v>
      </c>
    </row>
    <row r="96" spans="1:7" s="217" customFormat="1" ht="16.5" thickBot="1">
      <c r="A96" s="180"/>
      <c r="B96" s="232"/>
      <c r="C96" s="229"/>
      <c r="D96" s="226"/>
      <c r="E96" s="160"/>
      <c r="F96" s="159"/>
      <c r="G96" s="211"/>
    </row>
    <row r="97" spans="1:7" s="222" customFormat="1" ht="19.5" thickBot="1">
      <c r="A97" s="335" t="s">
        <v>261</v>
      </c>
      <c r="B97" s="336"/>
      <c r="C97" s="336"/>
      <c r="D97" s="336"/>
      <c r="E97" s="336"/>
      <c r="F97" s="337"/>
      <c r="G97" s="239">
        <f>SUM(G92:G96)</f>
        <v>0</v>
      </c>
    </row>
    <row r="98" spans="1:7" s="217" customFormat="1" ht="16.5" thickBot="1">
      <c r="A98" s="195"/>
      <c r="B98" s="196"/>
      <c r="C98" s="233"/>
      <c r="D98" s="197"/>
      <c r="E98" s="198"/>
      <c r="F98" s="199"/>
      <c r="G98" s="215"/>
    </row>
    <row r="99" spans="1:7" s="222" customFormat="1" ht="38.25" thickBot="1">
      <c r="A99" s="240" t="s">
        <v>250</v>
      </c>
      <c r="B99" s="241" t="s">
        <v>260</v>
      </c>
      <c r="C99" s="242" t="s">
        <v>152</v>
      </c>
      <c r="D99" s="242" t="s">
        <v>259</v>
      </c>
      <c r="E99" s="243" t="s">
        <v>12</v>
      </c>
      <c r="F99" s="243" t="s">
        <v>258</v>
      </c>
      <c r="G99" s="244" t="s">
        <v>14</v>
      </c>
    </row>
    <row r="100" spans="1:7" s="217" customFormat="1" ht="15.75">
      <c r="A100" s="174">
        <v>1</v>
      </c>
      <c r="B100" s="201" t="s">
        <v>257</v>
      </c>
      <c r="C100" s="202" t="s">
        <v>256</v>
      </c>
      <c r="D100" s="202" t="s">
        <v>251</v>
      </c>
      <c r="E100" s="254">
        <v>2</v>
      </c>
      <c r="F100" s="203"/>
      <c r="G100" s="249">
        <f>E100*F100</f>
        <v>0</v>
      </c>
    </row>
    <row r="101" spans="1:7" s="217" customFormat="1" ht="15.75">
      <c r="A101" s="180">
        <v>2</v>
      </c>
      <c r="B101" s="204" t="s">
        <v>255</v>
      </c>
      <c r="C101" s="229" t="s">
        <v>254</v>
      </c>
      <c r="D101" s="158" t="s">
        <v>251</v>
      </c>
      <c r="E101" s="252">
        <v>1</v>
      </c>
      <c r="F101" s="159"/>
      <c r="G101" s="249">
        <f>E101*F101</f>
        <v>0</v>
      </c>
    </row>
    <row r="102" spans="1:7" s="217" customFormat="1" ht="15.75">
      <c r="A102" s="236">
        <v>3</v>
      </c>
      <c r="B102" s="205" t="s">
        <v>253</v>
      </c>
      <c r="C102" s="237" t="s">
        <v>252</v>
      </c>
      <c r="D102" s="193" t="s">
        <v>251</v>
      </c>
      <c r="E102" s="253">
        <v>5</v>
      </c>
      <c r="F102" s="184"/>
      <c r="G102" s="249">
        <f>E102*F102</f>
        <v>0</v>
      </c>
    </row>
    <row r="103" spans="1:7" s="217" customFormat="1" ht="16.5" thickBot="1">
      <c r="A103" s="185"/>
      <c r="B103" s="186"/>
      <c r="C103" s="230"/>
      <c r="D103" s="187"/>
      <c r="E103" s="188"/>
      <c r="F103" s="189"/>
      <c r="G103" s="214"/>
    </row>
    <row r="104" spans="1:7" s="222" customFormat="1" ht="19.5" thickBot="1">
      <c r="A104" s="335" t="s">
        <v>249</v>
      </c>
      <c r="B104" s="336"/>
      <c r="C104" s="336"/>
      <c r="D104" s="336"/>
      <c r="E104" s="336"/>
      <c r="F104" s="337"/>
      <c r="G104" s="239">
        <f>SUM(G100:G103)</f>
        <v>0</v>
      </c>
    </row>
    <row r="105" spans="1:7" s="217" customFormat="1" ht="16.5" thickBot="1">
      <c r="A105" s="238"/>
      <c r="E105" s="162"/>
      <c r="F105" s="163"/>
      <c r="G105" s="212"/>
    </row>
    <row r="106" spans="1:7" s="247" customFormat="1" ht="26.25" customHeight="1" thickBot="1">
      <c r="A106" s="338" t="s">
        <v>64</v>
      </c>
      <c r="B106" s="339"/>
      <c r="C106" s="339"/>
      <c r="D106" s="339"/>
      <c r="E106" s="339"/>
      <c r="F106" s="340"/>
      <c r="G106" s="73">
        <f>G17+G28+G41+G52+G65+G74+G81+G89+G97+G104</f>
        <v>0</v>
      </c>
    </row>
    <row r="109" spans="1:2" ht="15.75">
      <c r="A109" s="206" t="s">
        <v>247</v>
      </c>
      <c r="B109" s="207" t="s">
        <v>246</v>
      </c>
    </row>
  </sheetData>
  <sheetProtection/>
  <mergeCells count="12">
    <mergeCell ref="A41:F41"/>
    <mergeCell ref="A106:F106"/>
    <mergeCell ref="A17:F17"/>
    <mergeCell ref="A1:G1"/>
    <mergeCell ref="A28:F28"/>
    <mergeCell ref="A104:F104"/>
    <mergeCell ref="A97:F97"/>
    <mergeCell ref="A89:F89"/>
    <mergeCell ref="A81:F81"/>
    <mergeCell ref="A74:F74"/>
    <mergeCell ref="A65:F65"/>
    <mergeCell ref="A52:F52"/>
  </mergeCells>
  <printOptions/>
  <pageMargins left="0" right="0" top="0" bottom="0" header="0" footer="0"/>
  <pageSetup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G27"/>
  <sheetViews>
    <sheetView zoomScalePageLayoutView="0" workbookViewId="0" topLeftCell="A1">
      <selection activeCell="D9" sqref="D9"/>
    </sheetView>
  </sheetViews>
  <sheetFormatPr defaultColWidth="9.00390625" defaultRowHeight="12.75"/>
  <cols>
    <col min="1" max="1" width="8.25390625" style="2" bestFit="1" customWidth="1"/>
    <col min="2" max="2" width="56.25390625" style="2" bestFit="1" customWidth="1"/>
    <col min="3" max="3" width="11.75390625" style="2" bestFit="1" customWidth="1"/>
    <col min="4" max="4" width="9.625" style="2" bestFit="1" customWidth="1"/>
    <col min="5" max="5" width="7.875" style="2" bestFit="1" customWidth="1"/>
    <col min="6" max="6" width="14.75390625" style="2" bestFit="1" customWidth="1"/>
    <col min="7" max="7" width="16.375" style="2" bestFit="1" customWidth="1"/>
    <col min="8" max="16384" width="9.125" style="2" customWidth="1"/>
  </cols>
  <sheetData>
    <row r="1" spans="1:7" ht="21" thickBot="1">
      <c r="A1" s="344" t="s">
        <v>151</v>
      </c>
      <c r="B1" s="345"/>
      <c r="C1" s="345"/>
      <c r="D1" s="345"/>
      <c r="E1" s="345"/>
      <c r="F1" s="345"/>
      <c r="G1" s="346"/>
    </row>
    <row r="2" spans="1:7" s="15" customFormat="1" ht="19.5" thickBot="1">
      <c r="A2" s="95" t="s">
        <v>245</v>
      </c>
      <c r="B2" s="96" t="s">
        <v>377</v>
      </c>
      <c r="C2" s="97" t="s">
        <v>373</v>
      </c>
      <c r="D2" s="98" t="s">
        <v>153</v>
      </c>
      <c r="E2" s="97" t="s">
        <v>154</v>
      </c>
      <c r="F2" s="100" t="s">
        <v>370</v>
      </c>
      <c r="G2" s="99" t="s">
        <v>371</v>
      </c>
    </row>
    <row r="3" spans="1:7" s="15" customFormat="1" ht="19.5" thickBot="1">
      <c r="A3" s="112"/>
      <c r="B3" s="113"/>
      <c r="C3" s="114"/>
      <c r="D3" s="114"/>
      <c r="E3" s="114"/>
      <c r="F3" s="115"/>
      <c r="G3" s="116"/>
    </row>
    <row r="4" spans="1:7" ht="16.5" thickBot="1">
      <c r="A4" s="122">
        <v>1</v>
      </c>
      <c r="B4" s="151" t="s">
        <v>156</v>
      </c>
      <c r="C4" s="31" t="s">
        <v>157</v>
      </c>
      <c r="D4" s="126"/>
      <c r="E4" s="127"/>
      <c r="F4" s="11"/>
      <c r="G4" s="123"/>
    </row>
    <row r="5" spans="1:7" ht="15.75">
      <c r="A5" s="57"/>
      <c r="B5" s="129" t="s">
        <v>158</v>
      </c>
      <c r="C5" s="146"/>
      <c r="D5" s="126">
        <v>144</v>
      </c>
      <c r="E5" s="127" t="s">
        <v>159</v>
      </c>
      <c r="F5" s="79"/>
      <c r="G5" s="34">
        <f aca="true" t="shared" si="0" ref="G5:G10">D5*F5</f>
        <v>0</v>
      </c>
    </row>
    <row r="6" spans="1:7" ht="15.75">
      <c r="A6" s="29"/>
      <c r="B6" s="129" t="s">
        <v>160</v>
      </c>
      <c r="C6" s="146"/>
      <c r="D6" s="126">
        <v>48</v>
      </c>
      <c r="E6" s="127" t="s">
        <v>159</v>
      </c>
      <c r="F6" s="79"/>
      <c r="G6" s="34">
        <f t="shared" si="0"/>
        <v>0</v>
      </c>
    </row>
    <row r="7" spans="1:7" ht="15.75">
      <c r="A7" s="29"/>
      <c r="B7" s="129" t="s">
        <v>161</v>
      </c>
      <c r="C7" s="146"/>
      <c r="D7" s="126">
        <v>18</v>
      </c>
      <c r="E7" s="127" t="s">
        <v>159</v>
      </c>
      <c r="F7" s="79"/>
      <c r="G7" s="34">
        <f t="shared" si="0"/>
        <v>0</v>
      </c>
    </row>
    <row r="8" spans="1:7" ht="15.75">
      <c r="A8" s="29"/>
      <c r="B8" s="129" t="s">
        <v>162</v>
      </c>
      <c r="C8" s="146"/>
      <c r="D8" s="126">
        <v>12</v>
      </c>
      <c r="E8" s="127" t="s">
        <v>159</v>
      </c>
      <c r="F8" s="79"/>
      <c r="G8" s="34">
        <f t="shared" si="0"/>
        <v>0</v>
      </c>
    </row>
    <row r="9" spans="1:7" ht="15.75">
      <c r="A9" s="29"/>
      <c r="B9" s="129" t="s">
        <v>163</v>
      </c>
      <c r="C9" s="146"/>
      <c r="D9" s="126">
        <v>18</v>
      </c>
      <c r="E9" s="127" t="s">
        <v>159</v>
      </c>
      <c r="F9" s="79"/>
      <c r="G9" s="34">
        <f t="shared" si="0"/>
        <v>0</v>
      </c>
    </row>
    <row r="10" spans="1:7" ht="15.75">
      <c r="A10" s="29"/>
      <c r="B10" s="129" t="s">
        <v>164</v>
      </c>
      <c r="C10" s="146"/>
      <c r="D10" s="126">
        <v>6</v>
      </c>
      <c r="E10" s="127" t="s">
        <v>159</v>
      </c>
      <c r="F10" s="79"/>
      <c r="G10" s="34">
        <f t="shared" si="0"/>
        <v>0</v>
      </c>
    </row>
    <row r="11" spans="1:7" ht="15.75">
      <c r="A11" s="130"/>
      <c r="B11" s="131" t="s">
        <v>165</v>
      </c>
      <c r="C11" s="147"/>
      <c r="D11" s="132">
        <v>0.45</v>
      </c>
      <c r="E11" s="127" t="s">
        <v>166</v>
      </c>
      <c r="F11" s="133"/>
      <c r="G11" s="156">
        <f>SUM(G5:G10)*D11</f>
        <v>0</v>
      </c>
    </row>
    <row r="12" spans="1:7" ht="16.5" thickBot="1">
      <c r="A12" s="153"/>
      <c r="B12" s="134"/>
      <c r="C12" s="148"/>
      <c r="D12" s="132"/>
      <c r="E12" s="127"/>
      <c r="F12" s="133"/>
      <c r="G12" s="156"/>
    </row>
    <row r="13" spans="1:7" ht="16.5" thickBot="1">
      <c r="A13" s="155">
        <v>2</v>
      </c>
      <c r="B13" s="152" t="s">
        <v>167</v>
      </c>
      <c r="C13" s="31" t="s">
        <v>168</v>
      </c>
      <c r="D13" s="135"/>
      <c r="E13" s="78"/>
      <c r="F13" s="136"/>
      <c r="G13" s="157"/>
    </row>
    <row r="14" spans="1:7" ht="15.75">
      <c r="A14" s="154"/>
      <c r="B14" s="78" t="s">
        <v>169</v>
      </c>
      <c r="C14" s="137"/>
      <c r="D14" s="135">
        <f>SUM(D5:D8)</f>
        <v>222</v>
      </c>
      <c r="E14" s="127" t="s">
        <v>159</v>
      </c>
      <c r="F14" s="79"/>
      <c r="G14" s="34">
        <f>D14*F14</f>
        <v>0</v>
      </c>
    </row>
    <row r="15" spans="1:7" ht="15.75">
      <c r="A15" s="87"/>
      <c r="B15" s="78" t="s">
        <v>170</v>
      </c>
      <c r="C15" s="137"/>
      <c r="D15" s="135">
        <f>SUM(D9:D10)</f>
        <v>24</v>
      </c>
      <c r="E15" s="127" t="s">
        <v>159</v>
      </c>
      <c r="F15" s="79"/>
      <c r="G15" s="34">
        <f>D15*F15</f>
        <v>0</v>
      </c>
    </row>
    <row r="16" spans="1:7" ht="16.5" thickBot="1">
      <c r="A16" s="87"/>
      <c r="B16" s="78"/>
      <c r="C16" s="137"/>
      <c r="D16" s="135"/>
      <c r="E16" s="127"/>
      <c r="F16" s="136"/>
      <c r="G16" s="157"/>
    </row>
    <row r="17" spans="1:7" ht="16.5" thickBot="1">
      <c r="A17" s="155">
        <v>3</v>
      </c>
      <c r="B17" s="128" t="s">
        <v>171</v>
      </c>
      <c r="C17" s="138"/>
      <c r="D17" s="132"/>
      <c r="E17" s="127"/>
      <c r="F17" s="133"/>
      <c r="G17" s="156"/>
    </row>
    <row r="18" spans="1:7" ht="15.75">
      <c r="A18" s="130"/>
      <c r="B18" s="131" t="s">
        <v>172</v>
      </c>
      <c r="C18" s="147"/>
      <c r="D18" s="135">
        <v>56</v>
      </c>
      <c r="E18" s="83" t="s">
        <v>173</v>
      </c>
      <c r="F18" s="79"/>
      <c r="G18" s="34">
        <f>D18*F18</f>
        <v>0</v>
      </c>
    </row>
    <row r="19" spans="1:7" ht="16.5" thickBot="1">
      <c r="A19" s="130"/>
      <c r="B19" s="134"/>
      <c r="C19" s="148"/>
      <c r="D19" s="132"/>
      <c r="E19" s="127"/>
      <c r="F19" s="133"/>
      <c r="G19" s="156"/>
    </row>
    <row r="20" spans="1:7" ht="16.5" thickBot="1">
      <c r="A20" s="155">
        <v>4</v>
      </c>
      <c r="B20" s="124" t="s">
        <v>174</v>
      </c>
      <c r="C20" s="149"/>
      <c r="D20" s="125"/>
      <c r="E20" s="75"/>
      <c r="F20" s="75"/>
      <c r="G20" s="102"/>
    </row>
    <row r="21" spans="1:7" ht="15.75">
      <c r="A21" s="29"/>
      <c r="B21" s="139" t="s">
        <v>175</v>
      </c>
      <c r="C21" s="31" t="s">
        <v>176</v>
      </c>
      <c r="D21" s="126">
        <v>56</v>
      </c>
      <c r="E21" s="83" t="s">
        <v>173</v>
      </c>
      <c r="F21" s="79"/>
      <c r="G21" s="34">
        <f>D21*F21</f>
        <v>0</v>
      </c>
    </row>
    <row r="22" spans="1:7" ht="18.75">
      <c r="A22" s="29"/>
      <c r="B22" s="139" t="s">
        <v>378</v>
      </c>
      <c r="C22" s="150"/>
      <c r="D22" s="126"/>
      <c r="E22" s="83"/>
      <c r="F22" s="133"/>
      <c r="G22" s="156"/>
    </row>
    <row r="23" spans="1:7" ht="16.5" thickBot="1">
      <c r="A23" s="29"/>
      <c r="B23" s="139"/>
      <c r="C23" s="150"/>
      <c r="D23" s="126"/>
      <c r="E23" s="83"/>
      <c r="F23" s="133"/>
      <c r="G23" s="156"/>
    </row>
    <row r="24" spans="1:7" ht="16.5" thickBot="1">
      <c r="A24" s="155">
        <v>5</v>
      </c>
      <c r="B24" s="140" t="s">
        <v>177</v>
      </c>
      <c r="C24" s="31" t="s">
        <v>178</v>
      </c>
      <c r="D24" s="135"/>
      <c r="E24" s="36"/>
      <c r="F24" s="141"/>
      <c r="G24" s="156"/>
    </row>
    <row r="25" spans="1:7" ht="15.75">
      <c r="A25" s="143"/>
      <c r="B25" s="144" t="s">
        <v>179</v>
      </c>
      <c r="C25" s="36"/>
      <c r="D25" s="126">
        <v>2</v>
      </c>
      <c r="E25" s="36" t="s">
        <v>173</v>
      </c>
      <c r="F25" s="79"/>
      <c r="G25" s="34">
        <f>D25*F25</f>
        <v>0</v>
      </c>
    </row>
    <row r="26" spans="1:7" ht="16.5" thickBot="1">
      <c r="A26" s="145"/>
      <c r="B26" s="140"/>
      <c r="C26" s="36"/>
      <c r="D26" s="135"/>
      <c r="E26" s="127"/>
      <c r="F26" s="141"/>
      <c r="G26" s="142"/>
    </row>
    <row r="27" spans="1:7" ht="21" thickBot="1">
      <c r="A27" s="341" t="s">
        <v>64</v>
      </c>
      <c r="B27" s="342"/>
      <c r="C27" s="342"/>
      <c r="D27" s="342"/>
      <c r="E27" s="342"/>
      <c r="F27" s="343" t="s">
        <v>64</v>
      </c>
      <c r="G27" s="73">
        <f>SUM(G4:G26)</f>
        <v>0</v>
      </c>
    </row>
  </sheetData>
  <sheetProtection/>
  <mergeCells count="2">
    <mergeCell ref="A27:F27"/>
    <mergeCell ref="A1:G1"/>
  </mergeCells>
  <printOptions/>
  <pageMargins left="0" right="0" top="0" bottom="0" header="0" footer="0"/>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LIVE</dc:creator>
  <cp:keywords/>
  <dc:description/>
  <cp:lastModifiedBy>Mustafa Secilmis</cp:lastModifiedBy>
  <cp:lastPrinted>2017-05-16T13:45:41Z</cp:lastPrinted>
  <dcterms:created xsi:type="dcterms:W3CDTF">2016-04-20T10:10:49Z</dcterms:created>
  <dcterms:modified xsi:type="dcterms:W3CDTF">2017-05-18T06:48:34Z</dcterms:modified>
  <cp:category/>
  <cp:version/>
  <cp:contentType/>
  <cp:contentStatus/>
</cp:coreProperties>
</file>